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hp\Desktop\ALLEGATI_FINALE_Di_Francesco_279016\SROC Visibility\"/>
    </mc:Choice>
  </mc:AlternateContent>
  <xr:revisionPtr revIDLastSave="0" documentId="13_ncr:1_{41D34E2D-68B6-4E8A-BE43-231A01D0BC9D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Foglio1" sheetId="1" r:id="rId1"/>
    <sheet name="Foglio2" sheetId="3" r:id="rId2"/>
    <sheet name="Foglio3" sheetId="4" r:id="rId3"/>
    <sheet name="Foglio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8" i="4" l="1"/>
  <c r="M47" i="4"/>
  <c r="M46" i="4"/>
  <c r="E34" i="4" l="1"/>
  <c r="E33" i="4"/>
  <c r="E32" i="4"/>
  <c r="E26" i="4"/>
  <c r="E25" i="4"/>
  <c r="E37" i="4"/>
  <c r="E36" i="4"/>
  <c r="E35" i="4"/>
  <c r="E24" i="4"/>
  <c r="E23" i="4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5" i="4"/>
  <c r="J52" i="4"/>
  <c r="H53" i="4"/>
  <c r="J53" i="4" s="1"/>
  <c r="H54" i="4"/>
  <c r="J54" i="4" s="1"/>
  <c r="H55" i="4"/>
  <c r="J55" i="4" s="1"/>
  <c r="H52" i="4"/>
  <c r="H51" i="4"/>
  <c r="J51" i="4" s="1"/>
  <c r="H50" i="4"/>
  <c r="J50" i="4" s="1"/>
  <c r="H49" i="4"/>
  <c r="J49" i="4" s="1"/>
  <c r="H42" i="4"/>
  <c r="J42" i="4" s="1"/>
  <c r="H43" i="4"/>
  <c r="J43" i="4" s="1"/>
  <c r="H44" i="4"/>
  <c r="J44" i="4" s="1"/>
  <c r="H41" i="4"/>
  <c r="J41" i="4" s="1"/>
  <c r="E46" i="4"/>
  <c r="E47" i="4"/>
  <c r="E48" i="4"/>
  <c r="E45" i="4"/>
  <c r="E55" i="4"/>
  <c r="E42" i="4"/>
  <c r="E43" i="4"/>
  <c r="E44" i="4"/>
  <c r="E49" i="4"/>
  <c r="E50" i="4"/>
  <c r="E51" i="4"/>
  <c r="E52" i="4"/>
  <c r="E53" i="4"/>
  <c r="E54" i="4"/>
  <c r="E41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59" i="4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18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33" i="3"/>
  <c r="M41" i="4" l="1"/>
  <c r="M43" i="4"/>
  <c r="M42" i="4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3" i="3"/>
  <c r="C11" i="1" l="1"/>
  <c r="D11" i="1" s="1"/>
  <c r="E11" i="1" s="1"/>
  <c r="F11" i="1" s="1"/>
  <c r="T1" i="1"/>
  <c r="C3" i="1"/>
  <c r="D3" i="1" s="1"/>
  <c r="E3" i="1" s="1"/>
  <c r="F3" i="1" s="1"/>
  <c r="P1" i="1"/>
  <c r="J25" i="1"/>
  <c r="I25" i="1"/>
  <c r="H25" i="1"/>
  <c r="G25" i="1"/>
  <c r="B24" i="1"/>
  <c r="C24" i="1" s="1"/>
  <c r="D24" i="1" s="1"/>
  <c r="E24" i="1" s="1"/>
  <c r="F24" i="1" s="1"/>
  <c r="B23" i="1"/>
  <c r="F18" i="1"/>
  <c r="F6" i="1"/>
  <c r="B20" i="1"/>
  <c r="C20" i="1" s="1"/>
  <c r="D20" i="1" s="1"/>
  <c r="E20" i="1" s="1"/>
  <c r="C19" i="1"/>
  <c r="D19" i="1" s="1"/>
  <c r="E19" i="1" s="1"/>
  <c r="F19" i="1" s="1"/>
  <c r="C18" i="1"/>
  <c r="D18" i="1" s="1"/>
  <c r="E18" i="1" s="1"/>
  <c r="C17" i="1"/>
  <c r="D17" i="1" s="1"/>
  <c r="E17" i="1" s="1"/>
  <c r="F17" i="1" s="1"/>
  <c r="C12" i="1"/>
  <c r="D12" i="1" s="1"/>
  <c r="E12" i="1" s="1"/>
  <c r="F12" i="1" s="1"/>
  <c r="C10" i="1"/>
  <c r="D10" i="1" s="1"/>
  <c r="E10" i="1" s="1"/>
  <c r="F10" i="1" s="1"/>
  <c r="B13" i="1"/>
  <c r="C13" i="1" s="1"/>
  <c r="D13" i="1" s="1"/>
  <c r="E13" i="1" s="1"/>
  <c r="C4" i="1"/>
  <c r="D4" i="1" s="1"/>
  <c r="E4" i="1" s="1"/>
  <c r="F4" i="1" s="1"/>
  <c r="C5" i="1"/>
  <c r="D5" i="1" s="1"/>
  <c r="E5" i="1" s="1"/>
  <c r="F5" i="1" s="1"/>
  <c r="B6" i="1"/>
  <c r="C6" i="1" s="1"/>
  <c r="D6" i="1" s="1"/>
  <c r="E6" i="1" s="1"/>
  <c r="F20" i="1" l="1"/>
  <c r="B25" i="1"/>
  <c r="C25" i="1" s="1"/>
  <c r="D25" i="1" s="1"/>
  <c r="E25" i="1" s="1"/>
  <c r="F25" i="1" s="1"/>
  <c r="F13" i="1"/>
</calcChain>
</file>

<file path=xl/sharedStrings.xml><?xml version="1.0" encoding="utf-8"?>
<sst xmlns="http://schemas.openxmlformats.org/spreadsheetml/2006/main" count="115" uniqueCount="37">
  <si>
    <t>SINGAPORE</t>
  </si>
  <si>
    <t>Passes</t>
  </si>
  <si>
    <t>Min</t>
  </si>
  <si>
    <t>Max</t>
  </si>
  <si>
    <t>Mean</t>
  </si>
  <si>
    <t>Daily</t>
  </si>
  <si>
    <t>MALINDI</t>
  </si>
  <si>
    <t>SRI LANKA</t>
  </si>
  <si>
    <t>TOTAL</t>
  </si>
  <si>
    <t>Start</t>
  </si>
  <si>
    <t>Stop</t>
  </si>
  <si>
    <t>Max EL</t>
  </si>
  <si>
    <t>Time</t>
  </si>
  <si>
    <t>Elevation</t>
  </si>
  <si>
    <t>Duration</t>
  </si>
  <si>
    <t>Space Rider 24h visibility - 2 Jan (example) - 5 deg elevation cut off</t>
  </si>
  <si>
    <t>Access</t>
  </si>
  <si>
    <t>Start time</t>
  </si>
  <si>
    <t>Stop time</t>
  </si>
  <si>
    <t>Duration [s]</t>
  </si>
  <si>
    <t>BANGALORE</t>
  </si>
  <si>
    <t>BIAK</t>
  </si>
  <si>
    <r>
      <t>Gap</t>
    </r>
    <r>
      <rPr>
        <sz val="11"/>
        <rFont val="Century Gothic"/>
        <family val="2"/>
      </rPr>
      <t>/</t>
    </r>
    <r>
      <rPr>
        <sz val="11"/>
        <color rgb="FF00B050"/>
        <rFont val="Century Gothic"/>
        <family val="2"/>
      </rPr>
      <t xml:space="preserve">Overlap </t>
    </r>
    <r>
      <rPr>
        <sz val="11"/>
        <rFont val="Century Gothic"/>
        <family val="2"/>
      </rPr>
      <t>with Sri Lanka</t>
    </r>
  </si>
  <si>
    <t>SROC/SR not visible</t>
  </si>
  <si>
    <r>
      <t>Gap</t>
    </r>
    <r>
      <rPr>
        <sz val="11"/>
        <rFont val="Century Gothic"/>
        <family val="2"/>
      </rPr>
      <t>/</t>
    </r>
    <r>
      <rPr>
        <sz val="11"/>
        <color rgb="FF00B050"/>
        <rFont val="Century Gothic"/>
        <family val="2"/>
      </rPr>
      <t xml:space="preserve">Overlap </t>
    </r>
    <r>
      <rPr>
        <sz val="11"/>
        <rFont val="Century Gothic"/>
        <family val="2"/>
      </rPr>
      <t>with Singapore</t>
    </r>
  </si>
  <si>
    <r>
      <t>Gap</t>
    </r>
    <r>
      <rPr>
        <sz val="11"/>
        <rFont val="Century Gothic"/>
        <family val="2"/>
      </rPr>
      <t>/</t>
    </r>
    <r>
      <rPr>
        <sz val="11"/>
        <color rgb="FF00B050"/>
        <rFont val="Century Gothic"/>
        <family val="2"/>
      </rPr>
      <t xml:space="preserve">Overlap </t>
    </r>
    <r>
      <rPr>
        <sz val="11"/>
        <rFont val="Century Gothic"/>
        <family val="2"/>
      </rPr>
      <t>with Biak</t>
    </r>
  </si>
  <si>
    <t>s</t>
  </si>
  <si>
    <t>Total visibility</t>
  </si>
  <si>
    <t>Comparison with Sri Lanka</t>
  </si>
  <si>
    <r>
      <rPr>
        <sz val="11"/>
        <color rgb="FFFFC000"/>
        <rFont val="Century Gothic"/>
        <family val="2"/>
      </rPr>
      <t>BAN</t>
    </r>
    <r>
      <rPr>
        <sz val="11"/>
        <color theme="1"/>
        <rFont val="Century Gothic"/>
        <family val="2"/>
      </rPr>
      <t xml:space="preserve"> &gt; </t>
    </r>
    <r>
      <rPr>
        <sz val="11"/>
        <color rgb="FF00B0F0"/>
        <rFont val="Century Gothic"/>
        <family val="2"/>
      </rPr>
      <t>SRI</t>
    </r>
  </si>
  <si>
    <r>
      <rPr>
        <sz val="11"/>
        <color rgb="FF00B0F0"/>
        <rFont val="Century Gothic"/>
        <family val="2"/>
      </rPr>
      <t>SRI</t>
    </r>
    <r>
      <rPr>
        <sz val="11"/>
        <color theme="1"/>
        <rFont val="Century Gothic"/>
        <family val="2"/>
      </rPr>
      <t xml:space="preserve"> &gt; </t>
    </r>
    <r>
      <rPr>
        <sz val="11"/>
        <color rgb="FFFFC000"/>
        <rFont val="Century Gothic"/>
        <family val="2"/>
      </rPr>
      <t>BAN</t>
    </r>
  </si>
  <si>
    <t>Overlap</t>
  </si>
  <si>
    <t>Sri Lanka (s)</t>
  </si>
  <si>
    <t>Singapore (s)</t>
  </si>
  <si>
    <t>Overlap (s)</t>
  </si>
  <si>
    <t>Total (s)</t>
  </si>
  <si>
    <t>No overlap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</si>
</sst>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hh:mm:ss.000"/>
    <numFmt numFmtId="167" formatCode="mm:ss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sz val="11"/>
      <color rgb="FF9C0006"/>
      <name val="Calibri"/>
      <family val="2"/>
      <scheme val="minor"/>
    </font>
    <font>
      <sz val="11"/>
      <name val="Century Gothic"/>
      <family val="2"/>
    </font>
    <font>
      <b/>
      <sz val="11"/>
      <color rgb="FFFF0000"/>
      <name val="Century Gothic"/>
      <family val="2"/>
    </font>
    <font>
      <sz val="14"/>
      <name val="Century Gothic"/>
      <family val="2"/>
    </font>
    <font>
      <b/>
      <sz val="11"/>
      <name val="Century Gothic"/>
      <family val="2"/>
    </font>
    <font>
      <sz val="11"/>
      <color rgb="FFFF0000"/>
      <name val="Century Gothic"/>
      <family val="2"/>
    </font>
    <font>
      <sz val="11"/>
      <color rgb="FF00B050"/>
      <name val="Century Gothic"/>
      <family val="2"/>
    </font>
    <font>
      <sz val="11"/>
      <color rgb="FFFFC000"/>
      <name val="Century Gothic"/>
      <family val="2"/>
    </font>
    <font>
      <sz val="11"/>
      <color rgb="FF00B0F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21" fontId="1" fillId="0" borderId="0" xfId="0" applyNumberFormat="1" applyFont="1"/>
    <xf numFmtId="165" fontId="1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center"/>
    </xf>
    <xf numFmtId="166" fontId="1" fillId="0" borderId="0" xfId="0" applyNumberFormat="1" applyFont="1"/>
    <xf numFmtId="0" fontId="5" fillId="2" borderId="0" xfId="1" applyFont="1" applyAlignment="1">
      <alignment horizontal="center"/>
    </xf>
    <xf numFmtId="0" fontId="8" fillId="0" borderId="0" xfId="0" applyFont="1"/>
    <xf numFmtId="0" fontId="9" fillId="0" borderId="0" xfId="0" applyFont="1"/>
    <xf numFmtId="166" fontId="9" fillId="0" borderId="0" xfId="0" applyNumberFormat="1" applyFont="1"/>
    <xf numFmtId="166" fontId="10" fillId="0" borderId="0" xfId="0" applyNumberFormat="1" applyFont="1"/>
    <xf numFmtId="167" fontId="1" fillId="0" borderId="0" xfId="0" applyNumberFormat="1" applyFont="1"/>
    <xf numFmtId="167" fontId="2" fillId="0" borderId="0" xfId="0" applyNumberFormat="1" applyFont="1"/>
    <xf numFmtId="0" fontId="1" fillId="0" borderId="0" xfId="0" applyFont="1" applyAlignment="1"/>
    <xf numFmtId="0" fontId="2" fillId="0" borderId="0" xfId="0" applyFont="1" applyAlignment="1"/>
    <xf numFmtId="166" fontId="11" fillId="0" borderId="0" xfId="0" applyNumberFormat="1" applyFont="1"/>
    <xf numFmtId="166" fontId="1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2" borderId="0" xfId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</cellXfs>
  <cellStyles count="2"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2"/>
  <sheetViews>
    <sheetView workbookViewId="0">
      <selection activeCell="D29" sqref="D29"/>
    </sheetView>
  </sheetViews>
  <sheetFormatPr defaultRowHeight="13.8" x14ac:dyDescent="0.25"/>
  <cols>
    <col min="1" max="1" width="8.88671875" style="1"/>
    <col min="2" max="2" width="10.44140625" style="1" bestFit="1" customWidth="1"/>
    <col min="3" max="3" width="8.88671875" style="1"/>
    <col min="4" max="10" width="8.88671875" style="4"/>
    <col min="11" max="13" width="8.88671875" style="1"/>
    <col min="14" max="20" width="8.88671875" style="4"/>
    <col min="21" max="16384" width="8.88671875" style="1"/>
  </cols>
  <sheetData>
    <row r="1" spans="1:20" x14ac:dyDescent="0.25">
      <c r="A1" s="2" t="s">
        <v>0</v>
      </c>
      <c r="N1" s="4">
        <v>444.28</v>
      </c>
      <c r="P1" s="4">
        <f>MIN(N1:N492)</f>
        <v>396.93299999999999</v>
      </c>
      <c r="R1" s="4">
        <v>446.90800000000002</v>
      </c>
      <c r="T1" s="4">
        <f>MAX(R1:R484)</f>
        <v>503.90100000000001</v>
      </c>
    </row>
    <row r="2" spans="1:20" x14ac:dyDescent="0.25">
      <c r="A2" s="1" t="s">
        <v>1</v>
      </c>
      <c r="B2" s="1">
        <v>15</v>
      </c>
      <c r="N2" s="4">
        <v>442.87099999999998</v>
      </c>
      <c r="R2" s="4">
        <v>410.74799999999999</v>
      </c>
    </row>
    <row r="3" spans="1:20" x14ac:dyDescent="0.25">
      <c r="A3" s="1" t="s">
        <v>2</v>
      </c>
      <c r="B3" s="1">
        <v>396.93299999999999</v>
      </c>
      <c r="C3" s="1">
        <f>B3/60</f>
        <v>6.6155499999999998</v>
      </c>
      <c r="D3" s="4">
        <f>INT(C3)</f>
        <v>6</v>
      </c>
      <c r="E3" s="4">
        <f>D3*60</f>
        <v>360</v>
      </c>
      <c r="F3" s="4">
        <f>B3-E3</f>
        <v>36.932999999999993</v>
      </c>
      <c r="N3" s="4">
        <v>458.86</v>
      </c>
      <c r="R3" s="4">
        <v>389.41</v>
      </c>
    </row>
    <row r="4" spans="1:20" x14ac:dyDescent="0.25">
      <c r="A4" s="1" t="s">
        <v>3</v>
      </c>
      <c r="B4" s="1">
        <v>500.74099999999999</v>
      </c>
      <c r="C4" s="1">
        <f t="shared" ref="C4:C6" si="0">B4/60</f>
        <v>8.3456833333333336</v>
      </c>
      <c r="D4" s="4">
        <f t="shared" ref="D4:D5" si="1">INT(C4)</f>
        <v>8</v>
      </c>
      <c r="E4" s="4">
        <f t="shared" ref="E4:E5" si="2">D4*60</f>
        <v>480</v>
      </c>
      <c r="F4" s="4">
        <f t="shared" ref="F4:F6" si="3">B4-E4</f>
        <v>20.740999999999985</v>
      </c>
      <c r="N4" s="4">
        <v>479.71699999999998</v>
      </c>
      <c r="R4" s="4">
        <v>397.67599999999999</v>
      </c>
    </row>
    <row r="5" spans="1:20" x14ac:dyDescent="0.25">
      <c r="A5" s="1" t="s">
        <v>4</v>
      </c>
      <c r="B5" s="1">
        <v>460.13799999999998</v>
      </c>
      <c r="C5" s="1">
        <f t="shared" si="0"/>
        <v>7.668966666666666</v>
      </c>
      <c r="D5" s="4">
        <f t="shared" si="1"/>
        <v>7</v>
      </c>
      <c r="E5" s="4">
        <f t="shared" si="2"/>
        <v>420</v>
      </c>
      <c r="F5" s="4">
        <f t="shared" si="3"/>
        <v>40.137999999999977</v>
      </c>
      <c r="N5" s="4">
        <v>491.94299999999998</v>
      </c>
      <c r="R5" s="4">
        <v>430.22500000000002</v>
      </c>
    </row>
    <row r="6" spans="1:20" x14ac:dyDescent="0.25">
      <c r="A6" s="1" t="s">
        <v>5</v>
      </c>
      <c r="B6" s="3">
        <f>B5*B2</f>
        <v>6902.07</v>
      </c>
      <c r="C6" s="1">
        <f t="shared" si="0"/>
        <v>115.03449999999999</v>
      </c>
      <c r="D6" s="4">
        <f>INT(C6)</f>
        <v>115</v>
      </c>
      <c r="E6" s="4">
        <f>D6*60</f>
        <v>6900</v>
      </c>
      <c r="F6" s="4">
        <f t="shared" si="3"/>
        <v>2.069999999999709</v>
      </c>
      <c r="N6" s="4">
        <v>489.88400000000001</v>
      </c>
      <c r="R6" s="4">
        <v>467.69099999999997</v>
      </c>
    </row>
    <row r="7" spans="1:20" x14ac:dyDescent="0.25">
      <c r="N7" s="4">
        <v>477.66800000000001</v>
      </c>
      <c r="R7" s="4">
        <v>494.06799999999998</v>
      </c>
    </row>
    <row r="8" spans="1:20" x14ac:dyDescent="0.25">
      <c r="A8" s="2" t="s">
        <v>6</v>
      </c>
      <c r="N8" s="4">
        <v>466.41800000000001</v>
      </c>
      <c r="R8" s="4">
        <v>503.90100000000001</v>
      </c>
    </row>
    <row r="9" spans="1:20" x14ac:dyDescent="0.25">
      <c r="A9" s="1" t="s">
        <v>1</v>
      </c>
      <c r="B9" s="1">
        <v>15</v>
      </c>
      <c r="N9" s="4">
        <v>466.62</v>
      </c>
      <c r="R9" s="4">
        <v>501.46499999999997</v>
      </c>
    </row>
    <row r="10" spans="1:20" x14ac:dyDescent="0.25">
      <c r="A10" s="1" t="s">
        <v>2</v>
      </c>
      <c r="B10" s="1">
        <v>366.51799999999997</v>
      </c>
      <c r="C10" s="1">
        <f>B10/60</f>
        <v>6.1086333333333327</v>
      </c>
      <c r="D10" s="4">
        <f>INT(C10)</f>
        <v>6</v>
      </c>
      <c r="E10" s="4">
        <f>D10*60</f>
        <v>360</v>
      </c>
      <c r="F10" s="4">
        <f>B10-E10</f>
        <v>6.5179999999999723</v>
      </c>
      <c r="N10" s="4">
        <v>479.017</v>
      </c>
      <c r="R10" s="4">
        <v>496.30099999999999</v>
      </c>
    </row>
    <row r="11" spans="1:20" x14ac:dyDescent="0.25">
      <c r="A11" s="1" t="s">
        <v>3</v>
      </c>
      <c r="B11" s="1">
        <v>503.90100000000001</v>
      </c>
      <c r="C11" s="1">
        <f t="shared" ref="C11:C13" si="4">B11/60</f>
        <v>8.3983500000000006</v>
      </c>
      <c r="D11" s="4">
        <f t="shared" ref="D11:D12" si="5">INT(C11)</f>
        <v>8</v>
      </c>
      <c r="E11" s="4">
        <f t="shared" ref="E11:E12" si="6">D11*60</f>
        <v>480</v>
      </c>
      <c r="F11" s="4">
        <f t="shared" ref="F11:F13" si="7">B11-E11</f>
        <v>23.90100000000001</v>
      </c>
      <c r="N11" s="4">
        <v>493.76299999999998</v>
      </c>
      <c r="R11" s="4">
        <v>496.03899999999999</v>
      </c>
    </row>
    <row r="12" spans="1:20" x14ac:dyDescent="0.25">
      <c r="A12" s="1" t="s">
        <v>4</v>
      </c>
      <c r="B12" s="1">
        <v>452.50299999999999</v>
      </c>
      <c r="C12" s="1">
        <f t="shared" si="4"/>
        <v>7.5417166666666668</v>
      </c>
      <c r="D12" s="4">
        <f t="shared" si="5"/>
        <v>7</v>
      </c>
      <c r="E12" s="4">
        <f t="shared" si="6"/>
        <v>420</v>
      </c>
      <c r="F12" s="4">
        <f t="shared" si="7"/>
        <v>32.502999999999986</v>
      </c>
      <c r="N12" s="4">
        <v>498.983</v>
      </c>
      <c r="R12" s="4">
        <v>499.92</v>
      </c>
    </row>
    <row r="13" spans="1:20" x14ac:dyDescent="0.25">
      <c r="A13" s="1" t="s">
        <v>5</v>
      </c>
      <c r="B13" s="3">
        <f>B12*B9</f>
        <v>6787.5450000000001</v>
      </c>
      <c r="C13" s="1">
        <f t="shared" si="4"/>
        <v>113.12575</v>
      </c>
      <c r="D13" s="4">
        <f>INT(C13)</f>
        <v>113</v>
      </c>
      <c r="E13" s="4">
        <f>D13*60</f>
        <v>6780</v>
      </c>
      <c r="F13" s="4">
        <f t="shared" si="7"/>
        <v>7.5450000000000728</v>
      </c>
      <c r="N13" s="4">
        <v>488.94900000000001</v>
      </c>
      <c r="R13" s="4">
        <v>499.53800000000001</v>
      </c>
    </row>
    <row r="14" spans="1:20" x14ac:dyDescent="0.25">
      <c r="N14" s="4">
        <v>467.50299999999999</v>
      </c>
      <c r="R14" s="4">
        <v>485.97</v>
      </c>
    </row>
    <row r="15" spans="1:20" x14ac:dyDescent="0.25">
      <c r="A15" s="2" t="s">
        <v>7</v>
      </c>
      <c r="N15" s="4">
        <v>447.173</v>
      </c>
      <c r="R15" s="4">
        <v>456.63099999999997</v>
      </c>
    </row>
    <row r="16" spans="1:20" x14ac:dyDescent="0.25">
      <c r="A16" s="1" t="s">
        <v>1</v>
      </c>
      <c r="B16" s="1">
        <v>15</v>
      </c>
      <c r="N16" s="4">
        <v>441.93</v>
      </c>
      <c r="R16" s="4">
        <v>419.17500000000001</v>
      </c>
    </row>
    <row r="17" spans="1:18" x14ac:dyDescent="0.25">
      <c r="A17" s="1" t="s">
        <v>2</v>
      </c>
      <c r="B17" s="1">
        <v>163.50200000000001</v>
      </c>
      <c r="C17" s="1">
        <f>B17/60</f>
        <v>2.7250333333333336</v>
      </c>
      <c r="D17" s="4">
        <f>INT(C17)</f>
        <v>2</v>
      </c>
      <c r="E17" s="4">
        <f>D17*60</f>
        <v>120</v>
      </c>
      <c r="F17" s="4">
        <f>B17-E17</f>
        <v>43.50200000000001</v>
      </c>
      <c r="N17" s="4">
        <v>455.24900000000002</v>
      </c>
      <c r="R17" s="4">
        <v>391.29</v>
      </c>
    </row>
    <row r="18" spans="1:18" x14ac:dyDescent="0.25">
      <c r="A18" s="1" t="s">
        <v>3</v>
      </c>
      <c r="B18" s="1">
        <v>495.839</v>
      </c>
      <c r="C18" s="1">
        <f>B18/60</f>
        <v>8.2639833333333339</v>
      </c>
      <c r="D18" s="4">
        <f t="shared" ref="D18:D19" si="8">INT(C18)</f>
        <v>8</v>
      </c>
      <c r="E18" s="4">
        <f t="shared" ref="E18:E19" si="9">D18*60</f>
        <v>480</v>
      </c>
      <c r="F18" s="4">
        <f t="shared" ref="F18:F20" si="10">B18-E18</f>
        <v>15.838999999999999</v>
      </c>
      <c r="N18" s="4">
        <v>476.63299999999998</v>
      </c>
      <c r="R18" s="4">
        <v>390.875</v>
      </c>
    </row>
    <row r="19" spans="1:18" x14ac:dyDescent="0.25">
      <c r="A19" s="1" t="s">
        <v>4</v>
      </c>
      <c r="B19" s="1">
        <v>386.089</v>
      </c>
      <c r="C19" s="1">
        <f>B19/60</f>
        <v>6.4348166666666664</v>
      </c>
      <c r="D19" s="4">
        <f t="shared" si="8"/>
        <v>6</v>
      </c>
      <c r="E19" s="4">
        <f t="shared" si="9"/>
        <v>360</v>
      </c>
      <c r="F19" s="4">
        <f t="shared" si="10"/>
        <v>26.088999999999999</v>
      </c>
      <c r="N19" s="4">
        <v>491.745</v>
      </c>
      <c r="R19" s="4">
        <v>418.37</v>
      </c>
    </row>
    <row r="20" spans="1:18" x14ac:dyDescent="0.25">
      <c r="A20" s="1" t="s">
        <v>5</v>
      </c>
      <c r="B20" s="3">
        <f>B19*B16</f>
        <v>5791.335</v>
      </c>
      <c r="C20" s="1">
        <f t="shared" ref="C20" si="11">B20/60</f>
        <v>96.52225</v>
      </c>
      <c r="D20" s="4">
        <f>INT(C20)</f>
        <v>96</v>
      </c>
      <c r="E20" s="4">
        <f>D20*60</f>
        <v>5760</v>
      </c>
      <c r="F20" s="4">
        <f t="shared" si="10"/>
        <v>31.335000000000036</v>
      </c>
      <c r="N20" s="4">
        <v>492.69200000000001</v>
      </c>
      <c r="R20" s="4">
        <v>456.18</v>
      </c>
    </row>
    <row r="21" spans="1:18" x14ac:dyDescent="0.25">
      <c r="N21" s="4">
        <v>481.37400000000002</v>
      </c>
      <c r="R21" s="4">
        <v>486.26499999999999</v>
      </c>
    </row>
    <row r="22" spans="1:18" x14ac:dyDescent="0.25">
      <c r="A22" s="2" t="s">
        <v>8</v>
      </c>
      <c r="N22" s="4">
        <v>467.81200000000001</v>
      </c>
      <c r="R22" s="4">
        <v>500.44</v>
      </c>
    </row>
    <row r="23" spans="1:18" x14ac:dyDescent="0.25">
      <c r="A23" s="1" t="s">
        <v>1</v>
      </c>
      <c r="B23" s="1">
        <f>SUM(B2,B9,B16)</f>
        <v>45</v>
      </c>
      <c r="N23" s="4">
        <v>463.72199999999998</v>
      </c>
      <c r="R23" s="4">
        <v>500.86200000000002</v>
      </c>
    </row>
    <row r="24" spans="1:18" x14ac:dyDescent="0.25">
      <c r="A24" s="1" t="s">
        <v>4</v>
      </c>
      <c r="B24" s="1">
        <f>SUM(B5,B12,B19)</f>
        <v>1298.73</v>
      </c>
      <c r="C24" s="1">
        <f>B24/60</f>
        <v>21.645500000000002</v>
      </c>
      <c r="D24" s="4">
        <f t="shared" ref="D24" si="12">INT(C24)</f>
        <v>21</v>
      </c>
      <c r="E24" s="4">
        <f t="shared" ref="E24" si="13">D24*60</f>
        <v>1260</v>
      </c>
      <c r="F24" s="5">
        <f t="shared" ref="F24:F25" si="14">B24-E24</f>
        <v>38.730000000000018</v>
      </c>
      <c r="N24" s="4">
        <v>472.99599999999998</v>
      </c>
      <c r="R24" s="4">
        <v>496.303</v>
      </c>
    </row>
    <row r="25" spans="1:18" x14ac:dyDescent="0.25">
      <c r="A25" s="1" t="s">
        <v>5</v>
      </c>
      <c r="B25" s="1">
        <f>SUM(B6,B13,B20)</f>
        <v>19480.95</v>
      </c>
      <c r="C25" s="1">
        <f t="shared" ref="C25" si="15">B25/60</f>
        <v>324.6825</v>
      </c>
      <c r="D25" s="4">
        <f>INT(C25)</f>
        <v>324</v>
      </c>
      <c r="E25" s="4">
        <f>D25*60</f>
        <v>19440</v>
      </c>
      <c r="F25" s="5">
        <f t="shared" si="14"/>
        <v>40.950000000000728</v>
      </c>
      <c r="G25" s="4">
        <f>D25/60</f>
        <v>5.4</v>
      </c>
      <c r="H25" s="4">
        <f>INT(G25)</f>
        <v>5</v>
      </c>
      <c r="I25" s="4">
        <f>H25*60</f>
        <v>300</v>
      </c>
      <c r="J25" s="4">
        <f>D25-I25</f>
        <v>24</v>
      </c>
      <c r="N25" s="4">
        <v>487.91</v>
      </c>
      <c r="R25" s="4">
        <v>495.47</v>
      </c>
    </row>
    <row r="26" spans="1:18" x14ac:dyDescent="0.25">
      <c r="N26" s="4">
        <v>496.19600000000003</v>
      </c>
      <c r="R26" s="4">
        <v>499.738</v>
      </c>
    </row>
    <row r="27" spans="1:18" x14ac:dyDescent="0.25">
      <c r="N27" s="4">
        <v>490.12099999999998</v>
      </c>
      <c r="R27" s="4">
        <v>501.89600000000002</v>
      </c>
    </row>
    <row r="28" spans="1:18" x14ac:dyDescent="0.25">
      <c r="N28" s="4">
        <v>471.10399999999998</v>
      </c>
      <c r="R28" s="4">
        <v>492.36599999999999</v>
      </c>
    </row>
    <row r="29" spans="1:18" x14ac:dyDescent="0.25">
      <c r="N29" s="4">
        <v>449.91199999999998</v>
      </c>
      <c r="R29" s="4">
        <v>466.49599999999998</v>
      </c>
    </row>
    <row r="30" spans="1:18" x14ac:dyDescent="0.25">
      <c r="N30" s="4">
        <v>441.10500000000002</v>
      </c>
      <c r="R30" s="4">
        <v>429.23</v>
      </c>
    </row>
    <row r="31" spans="1:18" x14ac:dyDescent="0.25">
      <c r="N31" s="4">
        <v>451.36799999999999</v>
      </c>
      <c r="R31" s="4">
        <v>396.16500000000002</v>
      </c>
    </row>
    <row r="32" spans="1:18" x14ac:dyDescent="0.25">
      <c r="N32" s="4">
        <v>472.8</v>
      </c>
      <c r="R32" s="4">
        <v>386.93700000000001</v>
      </c>
    </row>
    <row r="33" spans="14:18" x14ac:dyDescent="0.25">
      <c r="N33" s="4">
        <v>490.77100000000002</v>
      </c>
      <c r="R33" s="4">
        <v>407.78399999999999</v>
      </c>
    </row>
    <row r="34" spans="14:18" x14ac:dyDescent="0.25">
      <c r="N34" s="4">
        <v>495.27100000000002</v>
      </c>
      <c r="R34" s="4">
        <v>444.38</v>
      </c>
    </row>
    <row r="35" spans="14:18" x14ac:dyDescent="0.25">
      <c r="N35" s="4">
        <v>485.82299999999998</v>
      </c>
      <c r="R35" s="4">
        <v>477.31400000000002</v>
      </c>
    </row>
    <row r="36" spans="14:18" x14ac:dyDescent="0.25">
      <c r="N36" s="4">
        <v>470.875</v>
      </c>
      <c r="R36" s="4">
        <v>495.63400000000001</v>
      </c>
    </row>
    <row r="37" spans="14:18" x14ac:dyDescent="0.25">
      <c r="N37" s="4">
        <v>462.70400000000001</v>
      </c>
      <c r="R37" s="4">
        <v>499.17700000000002</v>
      </c>
    </row>
    <row r="38" spans="14:18" x14ac:dyDescent="0.25">
      <c r="N38" s="4">
        <v>468.09300000000002</v>
      </c>
      <c r="R38" s="4">
        <v>495.577</v>
      </c>
    </row>
    <row r="39" spans="14:18" x14ac:dyDescent="0.25">
      <c r="N39" s="4">
        <v>482.036</v>
      </c>
      <c r="R39" s="4">
        <v>494.21</v>
      </c>
    </row>
    <row r="40" spans="14:18" x14ac:dyDescent="0.25">
      <c r="N40" s="4">
        <v>492.54500000000002</v>
      </c>
      <c r="R40" s="4">
        <v>498.55099999999999</v>
      </c>
    </row>
    <row r="41" spans="14:18" x14ac:dyDescent="0.25">
      <c r="N41" s="4">
        <v>490.16</v>
      </c>
      <c r="R41" s="4">
        <v>502.95400000000001</v>
      </c>
    </row>
    <row r="42" spans="14:18" x14ac:dyDescent="0.25">
      <c r="N42" s="4">
        <v>473.87599999999998</v>
      </c>
      <c r="R42" s="4">
        <v>497.56599999999997</v>
      </c>
    </row>
    <row r="43" spans="14:18" x14ac:dyDescent="0.25">
      <c r="N43" s="4">
        <v>452.435</v>
      </c>
      <c r="R43" s="4">
        <v>475.928</v>
      </c>
    </row>
    <row r="44" spans="14:18" x14ac:dyDescent="0.25">
      <c r="N44" s="4">
        <v>440.351</v>
      </c>
      <c r="R44" s="4">
        <v>440.27300000000002</v>
      </c>
    </row>
    <row r="45" spans="14:18" x14ac:dyDescent="0.25">
      <c r="N45" s="4">
        <v>447.15800000000002</v>
      </c>
      <c r="R45" s="4">
        <v>403.69499999999999</v>
      </c>
    </row>
    <row r="46" spans="14:18" x14ac:dyDescent="0.25">
      <c r="N46" s="4">
        <v>468.04300000000001</v>
      </c>
      <c r="R46" s="4">
        <v>386.16699999999997</v>
      </c>
    </row>
    <row r="47" spans="14:18" x14ac:dyDescent="0.25">
      <c r="N47" s="4">
        <v>488.68</v>
      </c>
      <c r="R47" s="4">
        <v>399.142</v>
      </c>
    </row>
    <row r="48" spans="14:18" x14ac:dyDescent="0.25">
      <c r="N48" s="4">
        <v>497.14699999999999</v>
      </c>
      <c r="R48" s="4">
        <v>432.89</v>
      </c>
    </row>
    <row r="49" spans="14:18" x14ac:dyDescent="0.25">
      <c r="N49" s="4">
        <v>490.51600000000002</v>
      </c>
      <c r="R49" s="4">
        <v>467.625</v>
      </c>
    </row>
    <row r="50" spans="14:18" x14ac:dyDescent="0.25">
      <c r="N50" s="4">
        <v>475.30399999999997</v>
      </c>
      <c r="R50" s="4">
        <v>489.74099999999999</v>
      </c>
    </row>
    <row r="51" spans="14:18" x14ac:dyDescent="0.25">
      <c r="N51" s="4">
        <v>463.64100000000002</v>
      </c>
      <c r="R51" s="4">
        <v>496.541</v>
      </c>
    </row>
    <row r="52" spans="14:18" x14ac:dyDescent="0.25">
      <c r="N52" s="4">
        <v>464.71600000000001</v>
      </c>
      <c r="R52" s="4">
        <v>494.18799999999999</v>
      </c>
    </row>
    <row r="53" spans="14:18" x14ac:dyDescent="0.25">
      <c r="N53" s="4">
        <v>476.65499999999997</v>
      </c>
      <c r="R53" s="4">
        <v>492.31599999999997</v>
      </c>
    </row>
    <row r="54" spans="14:18" x14ac:dyDescent="0.25">
      <c r="N54" s="4">
        <v>488.45600000000002</v>
      </c>
      <c r="R54" s="4">
        <v>496.34399999999999</v>
      </c>
    </row>
    <row r="55" spans="14:18" x14ac:dyDescent="0.25">
      <c r="N55" s="4">
        <v>489.33499999999998</v>
      </c>
      <c r="R55" s="4">
        <v>502.54300000000001</v>
      </c>
    </row>
    <row r="56" spans="14:18" x14ac:dyDescent="0.25">
      <c r="N56" s="4">
        <v>475.95</v>
      </c>
      <c r="R56" s="4">
        <v>501.209</v>
      </c>
    </row>
    <row r="57" spans="14:18" x14ac:dyDescent="0.25">
      <c r="N57" s="4">
        <v>454.78800000000001</v>
      </c>
      <c r="R57" s="4">
        <v>484.33699999999999</v>
      </c>
    </row>
    <row r="58" spans="14:18" x14ac:dyDescent="0.25">
      <c r="N58" s="4">
        <v>439.738</v>
      </c>
      <c r="R58" s="4">
        <v>451.59300000000002</v>
      </c>
    </row>
    <row r="59" spans="14:18" x14ac:dyDescent="0.25">
      <c r="N59" s="4">
        <v>442.68099999999998</v>
      </c>
      <c r="R59" s="4">
        <v>413.286</v>
      </c>
    </row>
    <row r="60" spans="14:18" x14ac:dyDescent="0.25">
      <c r="N60" s="4">
        <v>462.26499999999999</v>
      </c>
      <c r="R60" s="4">
        <v>388.56200000000001</v>
      </c>
    </row>
    <row r="61" spans="14:18" x14ac:dyDescent="0.25">
      <c r="N61" s="4">
        <v>485.16300000000001</v>
      </c>
      <c r="R61" s="4">
        <v>392.96499999999997</v>
      </c>
    </row>
    <row r="62" spans="14:18" x14ac:dyDescent="0.25">
      <c r="N62" s="4">
        <v>497.84800000000001</v>
      </c>
      <c r="R62" s="4">
        <v>422.28800000000001</v>
      </c>
    </row>
    <row r="63" spans="14:18" x14ac:dyDescent="0.25">
      <c r="N63" s="4">
        <v>494.89800000000002</v>
      </c>
      <c r="R63" s="4">
        <v>457.63400000000001</v>
      </c>
    </row>
    <row r="64" spans="14:18" x14ac:dyDescent="0.25">
      <c r="N64" s="4">
        <v>480.62799999999999</v>
      </c>
      <c r="R64" s="4">
        <v>483.05599999999998</v>
      </c>
    </row>
    <row r="65" spans="14:18" x14ac:dyDescent="0.25">
      <c r="N65" s="4">
        <v>466.37700000000001</v>
      </c>
      <c r="R65" s="4">
        <v>493.15600000000001</v>
      </c>
    </row>
    <row r="66" spans="14:18" x14ac:dyDescent="0.25">
      <c r="N66" s="4">
        <v>463.09800000000001</v>
      </c>
      <c r="R66" s="4">
        <v>492.303</v>
      </c>
    </row>
    <row r="67" spans="14:18" x14ac:dyDescent="0.25">
      <c r="N67" s="4">
        <v>472.19099999999997</v>
      </c>
      <c r="R67" s="4">
        <v>489.95699999999999</v>
      </c>
    </row>
    <row r="68" spans="14:18" x14ac:dyDescent="0.25">
      <c r="N68" s="4">
        <v>484.34399999999999</v>
      </c>
      <c r="R68" s="4">
        <v>493.25299999999999</v>
      </c>
    </row>
    <row r="69" spans="14:18" x14ac:dyDescent="0.25">
      <c r="N69" s="4">
        <v>487.96499999999997</v>
      </c>
      <c r="R69" s="4">
        <v>500.63200000000001</v>
      </c>
    </row>
    <row r="70" spans="14:18" x14ac:dyDescent="0.25">
      <c r="N70" s="4">
        <v>477.51900000000001</v>
      </c>
      <c r="R70" s="4">
        <v>503.03500000000003</v>
      </c>
    </row>
    <row r="71" spans="14:18" x14ac:dyDescent="0.25">
      <c r="N71" s="4">
        <v>457.10700000000003</v>
      </c>
      <c r="R71" s="4">
        <v>491.22800000000001</v>
      </c>
    </row>
    <row r="72" spans="14:18" x14ac:dyDescent="0.25">
      <c r="N72" s="4">
        <v>439.44499999999999</v>
      </c>
      <c r="R72" s="4">
        <v>462.47199999999998</v>
      </c>
    </row>
    <row r="73" spans="14:18" x14ac:dyDescent="0.25">
      <c r="N73" s="4">
        <v>438.142</v>
      </c>
      <c r="R73" s="4">
        <v>424.19600000000003</v>
      </c>
    </row>
    <row r="74" spans="14:18" x14ac:dyDescent="0.25">
      <c r="N74" s="4">
        <v>455.529</v>
      </c>
      <c r="R74" s="4">
        <v>393.81799999999998</v>
      </c>
    </row>
    <row r="75" spans="14:18" x14ac:dyDescent="0.25">
      <c r="N75" s="4">
        <v>480.03800000000001</v>
      </c>
      <c r="R75" s="4">
        <v>389.553</v>
      </c>
    </row>
    <row r="76" spans="14:18" x14ac:dyDescent="0.25">
      <c r="N76" s="4">
        <v>496.96</v>
      </c>
      <c r="R76" s="4">
        <v>413.065</v>
      </c>
    </row>
    <row r="77" spans="14:18" x14ac:dyDescent="0.25">
      <c r="N77" s="4">
        <v>498.39699999999999</v>
      </c>
      <c r="R77" s="4">
        <v>447.78</v>
      </c>
    </row>
    <row r="78" spans="14:18" x14ac:dyDescent="0.25">
      <c r="N78" s="4">
        <v>486.26100000000002</v>
      </c>
      <c r="R78" s="4">
        <v>475.887</v>
      </c>
    </row>
    <row r="79" spans="14:18" x14ac:dyDescent="0.25">
      <c r="N79" s="4">
        <v>470.572</v>
      </c>
      <c r="R79" s="4">
        <v>489.25400000000002</v>
      </c>
    </row>
    <row r="80" spans="14:18" x14ac:dyDescent="0.25">
      <c r="N80" s="4">
        <v>463.28399999999999</v>
      </c>
      <c r="R80" s="4">
        <v>490.14</v>
      </c>
    </row>
    <row r="81" spans="14:18" x14ac:dyDescent="0.25">
      <c r="N81" s="4">
        <v>468.94099999999997</v>
      </c>
      <c r="R81" s="4">
        <v>487.39400000000001</v>
      </c>
    </row>
    <row r="82" spans="14:18" x14ac:dyDescent="0.25">
      <c r="N82" s="4">
        <v>480.56900000000002</v>
      </c>
      <c r="R82" s="4">
        <v>489.53100000000001</v>
      </c>
    </row>
    <row r="83" spans="14:18" x14ac:dyDescent="0.25">
      <c r="N83" s="4">
        <v>486.358</v>
      </c>
      <c r="R83" s="4">
        <v>497.34399999999999</v>
      </c>
    </row>
    <row r="84" spans="14:18" x14ac:dyDescent="0.25">
      <c r="N84" s="4">
        <v>478.80799999999999</v>
      </c>
      <c r="R84" s="4">
        <v>502.93299999999999</v>
      </c>
    </row>
    <row r="85" spans="14:18" x14ac:dyDescent="0.25">
      <c r="N85" s="4">
        <v>459.57</v>
      </c>
      <c r="R85" s="4">
        <v>496.22899999999998</v>
      </c>
    </row>
    <row r="86" spans="14:18" x14ac:dyDescent="0.25">
      <c r="N86" s="4">
        <v>439.71699999999998</v>
      </c>
      <c r="R86" s="4">
        <v>472.26299999999998</v>
      </c>
    </row>
    <row r="87" spans="14:18" x14ac:dyDescent="0.25">
      <c r="N87" s="4">
        <v>433.88099999999997</v>
      </c>
      <c r="R87" s="4">
        <v>435.613</v>
      </c>
    </row>
    <row r="88" spans="14:18" x14ac:dyDescent="0.25">
      <c r="N88" s="4">
        <v>448.06700000000001</v>
      </c>
      <c r="R88" s="4">
        <v>401.36099999999999</v>
      </c>
    </row>
    <row r="89" spans="14:18" x14ac:dyDescent="0.25">
      <c r="N89" s="4">
        <v>473.27</v>
      </c>
      <c r="R89" s="4">
        <v>388.94900000000001</v>
      </c>
    </row>
    <row r="90" spans="14:18" x14ac:dyDescent="0.25">
      <c r="N90" s="4">
        <v>494.16699999999997</v>
      </c>
      <c r="R90" s="4">
        <v>405.61</v>
      </c>
    </row>
    <row r="91" spans="14:18" x14ac:dyDescent="0.25">
      <c r="N91" s="4">
        <v>500.48700000000002</v>
      </c>
      <c r="R91" s="4">
        <v>438.411</v>
      </c>
    </row>
    <row r="92" spans="14:18" x14ac:dyDescent="0.25">
      <c r="N92" s="4">
        <v>491.584</v>
      </c>
      <c r="R92" s="4">
        <v>468.51499999999999</v>
      </c>
    </row>
    <row r="93" spans="14:18" x14ac:dyDescent="0.25">
      <c r="N93" s="4">
        <v>475.709</v>
      </c>
      <c r="R93" s="4">
        <v>485.053</v>
      </c>
    </row>
    <row r="94" spans="14:18" x14ac:dyDescent="0.25">
      <c r="N94" s="4">
        <v>465.113</v>
      </c>
      <c r="R94" s="4">
        <v>487.92899999999997</v>
      </c>
    </row>
    <row r="95" spans="14:18" x14ac:dyDescent="0.25">
      <c r="N95" s="4">
        <v>467.06</v>
      </c>
      <c r="R95" s="4">
        <v>484.935</v>
      </c>
    </row>
    <row r="96" spans="14:18" x14ac:dyDescent="0.25">
      <c r="N96" s="4">
        <v>477.38799999999998</v>
      </c>
      <c r="R96" s="4">
        <v>485.54700000000003</v>
      </c>
    </row>
    <row r="97" spans="14:18" x14ac:dyDescent="0.25">
      <c r="N97" s="4">
        <v>484.76</v>
      </c>
      <c r="R97" s="4">
        <v>492.959</v>
      </c>
    </row>
    <row r="98" spans="14:18" x14ac:dyDescent="0.25">
      <c r="N98" s="4">
        <v>480.01900000000001</v>
      </c>
      <c r="R98" s="4">
        <v>500.95800000000003</v>
      </c>
    </row>
    <row r="99" spans="14:18" x14ac:dyDescent="0.25">
      <c r="N99" s="4">
        <v>462.35399999999998</v>
      </c>
      <c r="R99" s="4">
        <v>499.09800000000001</v>
      </c>
    </row>
    <row r="100" spans="14:18" x14ac:dyDescent="0.25">
      <c r="N100" s="4">
        <v>440.83300000000003</v>
      </c>
      <c r="R100" s="4">
        <v>480.44900000000001</v>
      </c>
    </row>
    <row r="101" spans="14:18" x14ac:dyDescent="0.25">
      <c r="N101" s="4">
        <v>430.334</v>
      </c>
      <c r="R101" s="4">
        <v>446.76499999999999</v>
      </c>
    </row>
    <row r="102" spans="14:18" x14ac:dyDescent="0.25">
      <c r="N102" s="4">
        <v>440.28899999999999</v>
      </c>
      <c r="R102" s="4">
        <v>410.476</v>
      </c>
    </row>
    <row r="103" spans="14:18" x14ac:dyDescent="0.25">
      <c r="N103" s="4">
        <v>465.029</v>
      </c>
      <c r="R103" s="4">
        <v>390.94799999999998</v>
      </c>
    </row>
    <row r="104" spans="14:18" x14ac:dyDescent="0.25">
      <c r="N104" s="4">
        <v>489.32900000000001</v>
      </c>
      <c r="R104" s="4">
        <v>400.125</v>
      </c>
    </row>
    <row r="105" spans="14:18" x14ac:dyDescent="0.25">
      <c r="N105" s="4">
        <v>500.74099999999999</v>
      </c>
      <c r="R105" s="4">
        <v>429.79300000000001</v>
      </c>
    </row>
    <row r="106" spans="14:18" x14ac:dyDescent="0.25">
      <c r="N106" s="4">
        <v>495.97899999999998</v>
      </c>
      <c r="R106" s="4">
        <v>461.13</v>
      </c>
    </row>
    <row r="107" spans="14:18" x14ac:dyDescent="0.25">
      <c r="N107" s="4">
        <v>481.19600000000003</v>
      </c>
      <c r="R107" s="4">
        <v>480.71100000000001</v>
      </c>
    </row>
    <row r="108" spans="14:18" x14ac:dyDescent="0.25">
      <c r="N108" s="4">
        <v>468.24599999999998</v>
      </c>
      <c r="R108" s="4">
        <v>485.85599999999999</v>
      </c>
    </row>
    <row r="109" spans="14:18" x14ac:dyDescent="0.25">
      <c r="N109" s="4">
        <v>466.529</v>
      </c>
      <c r="R109" s="4">
        <v>482.892</v>
      </c>
    </row>
    <row r="110" spans="14:18" x14ac:dyDescent="0.25">
      <c r="N110" s="4">
        <v>474.959</v>
      </c>
      <c r="R110" s="4">
        <v>481.73399999999998</v>
      </c>
    </row>
    <row r="111" spans="14:18" x14ac:dyDescent="0.25">
      <c r="N111" s="4">
        <v>483.33300000000003</v>
      </c>
      <c r="R111" s="4">
        <v>487.89800000000002</v>
      </c>
    </row>
    <row r="112" spans="14:18" x14ac:dyDescent="0.25">
      <c r="N112" s="4">
        <v>481.26900000000001</v>
      </c>
      <c r="R112" s="4">
        <v>497.34399999999999</v>
      </c>
    </row>
    <row r="113" spans="14:18" x14ac:dyDescent="0.25">
      <c r="N113" s="4">
        <v>465.59300000000002</v>
      </c>
      <c r="R113" s="4">
        <v>499.786</v>
      </c>
    </row>
    <row r="114" spans="14:18" x14ac:dyDescent="0.25">
      <c r="N114" s="4">
        <v>443.03100000000001</v>
      </c>
      <c r="R114" s="4">
        <v>486.63900000000001</v>
      </c>
    </row>
    <row r="115" spans="14:18" x14ac:dyDescent="0.25">
      <c r="N115" s="4">
        <v>427.98</v>
      </c>
      <c r="R115" s="4">
        <v>456.983</v>
      </c>
    </row>
    <row r="116" spans="14:18" x14ac:dyDescent="0.25">
      <c r="N116" s="4">
        <v>432.75299999999999</v>
      </c>
      <c r="R116" s="4">
        <v>420.38600000000002</v>
      </c>
    </row>
    <row r="117" spans="14:18" x14ac:dyDescent="0.25">
      <c r="N117" s="4">
        <v>455.65699999999998</v>
      </c>
      <c r="R117" s="4">
        <v>395.12900000000002</v>
      </c>
    </row>
    <row r="118" spans="14:18" x14ac:dyDescent="0.25">
      <c r="N118" s="4">
        <v>482.45800000000003</v>
      </c>
      <c r="R118" s="4">
        <v>396.65699999999998</v>
      </c>
    </row>
    <row r="119" spans="14:18" x14ac:dyDescent="0.25">
      <c r="N119" s="4">
        <v>498.87200000000001</v>
      </c>
      <c r="R119" s="4">
        <v>422.11099999999999</v>
      </c>
    </row>
    <row r="120" spans="14:18" x14ac:dyDescent="0.25">
      <c r="N120" s="4">
        <v>498.92399999999998</v>
      </c>
      <c r="R120" s="4">
        <v>453.858</v>
      </c>
    </row>
    <row r="121" spans="14:18" x14ac:dyDescent="0.25">
      <c r="N121" s="4">
        <v>486.41699999999997</v>
      </c>
      <c r="R121" s="4">
        <v>476.29500000000002</v>
      </c>
    </row>
    <row r="122" spans="14:18" x14ac:dyDescent="0.25">
      <c r="N122" s="4">
        <v>472.21600000000001</v>
      </c>
      <c r="R122" s="4">
        <v>484.02600000000001</v>
      </c>
    </row>
    <row r="123" spans="14:18" x14ac:dyDescent="0.25">
      <c r="N123" s="4">
        <v>467.173</v>
      </c>
      <c r="R123" s="4">
        <v>481.49900000000002</v>
      </c>
    </row>
    <row r="124" spans="14:18" x14ac:dyDescent="0.25">
      <c r="N124" s="4">
        <v>473.29899999999998</v>
      </c>
      <c r="R124" s="4">
        <v>478.53399999999999</v>
      </c>
    </row>
    <row r="125" spans="14:18" x14ac:dyDescent="0.25">
      <c r="N125" s="4">
        <v>482.137</v>
      </c>
      <c r="R125" s="4">
        <v>482.69499999999999</v>
      </c>
    </row>
    <row r="126" spans="14:18" x14ac:dyDescent="0.25">
      <c r="N126" s="4">
        <v>482.59800000000001</v>
      </c>
      <c r="R126" s="4">
        <v>492.48599999999999</v>
      </c>
    </row>
    <row r="127" spans="14:18" x14ac:dyDescent="0.25">
      <c r="N127" s="4">
        <v>469.29899999999998</v>
      </c>
      <c r="R127" s="4">
        <v>498.42500000000001</v>
      </c>
    </row>
    <row r="128" spans="14:18" x14ac:dyDescent="0.25">
      <c r="N128" s="4">
        <v>446.46</v>
      </c>
      <c r="R128" s="4">
        <v>490.65300000000002</v>
      </c>
    </row>
    <row r="129" spans="14:18" x14ac:dyDescent="0.25">
      <c r="N129" s="4">
        <v>427.26</v>
      </c>
      <c r="R129" s="4">
        <v>465.75700000000001</v>
      </c>
    </row>
    <row r="130" spans="14:18" x14ac:dyDescent="0.25">
      <c r="N130" s="4">
        <v>426.11900000000003</v>
      </c>
      <c r="R130" s="4">
        <v>430.37299999999999</v>
      </c>
    </row>
    <row r="131" spans="14:18" x14ac:dyDescent="0.25">
      <c r="N131" s="4">
        <v>445.69099999999997</v>
      </c>
      <c r="R131" s="4">
        <v>400.928</v>
      </c>
    </row>
    <row r="132" spans="14:18" x14ac:dyDescent="0.25">
      <c r="N132" s="4">
        <v>473.774</v>
      </c>
      <c r="R132" s="4">
        <v>395.08600000000001</v>
      </c>
    </row>
    <row r="133" spans="14:18" x14ac:dyDescent="0.25">
      <c r="N133" s="4">
        <v>494.76900000000001</v>
      </c>
      <c r="R133" s="4">
        <v>415.40499999999997</v>
      </c>
    </row>
    <row r="134" spans="14:18" x14ac:dyDescent="0.25">
      <c r="N134" s="4">
        <v>500.02600000000001</v>
      </c>
      <c r="R134" s="4">
        <v>446.72500000000002</v>
      </c>
    </row>
    <row r="135" spans="14:18" x14ac:dyDescent="0.25">
      <c r="N135" s="4">
        <v>490.80500000000001</v>
      </c>
      <c r="R135" s="4">
        <v>471.791</v>
      </c>
    </row>
    <row r="136" spans="14:18" x14ac:dyDescent="0.25">
      <c r="N136" s="4">
        <v>476.49900000000002</v>
      </c>
      <c r="R136" s="4">
        <v>482.43200000000002</v>
      </c>
    </row>
    <row r="137" spans="14:18" x14ac:dyDescent="0.25">
      <c r="N137" s="4">
        <v>468.714</v>
      </c>
      <c r="R137" s="4">
        <v>480.892</v>
      </c>
    </row>
    <row r="138" spans="14:18" x14ac:dyDescent="0.25">
      <c r="N138" s="4">
        <v>472.31099999999998</v>
      </c>
      <c r="R138" s="4">
        <v>476.33300000000003</v>
      </c>
    </row>
    <row r="139" spans="14:18" x14ac:dyDescent="0.25">
      <c r="N139" s="4">
        <v>481.12900000000002</v>
      </c>
      <c r="R139" s="4">
        <v>477.911</v>
      </c>
    </row>
    <row r="140" spans="14:18" x14ac:dyDescent="0.25">
      <c r="N140" s="4">
        <v>483.94</v>
      </c>
      <c r="R140" s="4">
        <v>486.90899999999999</v>
      </c>
    </row>
    <row r="141" spans="14:18" x14ac:dyDescent="0.25">
      <c r="N141" s="4">
        <v>473.39299999999997</v>
      </c>
      <c r="R141" s="4">
        <v>495.32</v>
      </c>
    </row>
    <row r="142" spans="14:18" x14ac:dyDescent="0.25">
      <c r="N142" s="4">
        <v>451.12799999999999</v>
      </c>
      <c r="R142" s="4">
        <v>492.50099999999998</v>
      </c>
    </row>
    <row r="143" spans="14:18" x14ac:dyDescent="0.25">
      <c r="N143" s="4">
        <v>428.49200000000002</v>
      </c>
      <c r="R143" s="4">
        <v>472.75700000000001</v>
      </c>
    </row>
    <row r="144" spans="14:18" x14ac:dyDescent="0.25">
      <c r="N144" s="4">
        <v>421.06400000000002</v>
      </c>
      <c r="R144" s="4">
        <v>439.81599999999997</v>
      </c>
    </row>
    <row r="145" spans="14:18" x14ac:dyDescent="0.25">
      <c r="N145" s="4">
        <v>435.82299999999998</v>
      </c>
      <c r="R145" s="4">
        <v>407.75700000000001</v>
      </c>
    </row>
    <row r="146" spans="14:18" x14ac:dyDescent="0.25">
      <c r="N146" s="4">
        <v>463.70100000000002</v>
      </c>
      <c r="R146" s="4">
        <v>395.17700000000002</v>
      </c>
    </row>
    <row r="147" spans="14:18" x14ac:dyDescent="0.25">
      <c r="N147" s="4">
        <v>488.50200000000001</v>
      </c>
      <c r="R147" s="4">
        <v>409.67500000000001</v>
      </c>
    </row>
    <row r="148" spans="14:18" x14ac:dyDescent="0.25">
      <c r="N148" s="4">
        <v>499.05099999999999</v>
      </c>
      <c r="R148" s="4">
        <v>439.673</v>
      </c>
    </row>
    <row r="149" spans="14:18" x14ac:dyDescent="0.25">
      <c r="N149" s="4">
        <v>493.911</v>
      </c>
      <c r="R149" s="4">
        <v>467.05700000000002</v>
      </c>
    </row>
    <row r="150" spans="14:18" x14ac:dyDescent="0.25">
      <c r="N150" s="4">
        <v>480.589</v>
      </c>
      <c r="R150" s="4">
        <v>480.93400000000003</v>
      </c>
    </row>
    <row r="151" spans="14:18" x14ac:dyDescent="0.25">
      <c r="N151" s="4">
        <v>470.79399999999998</v>
      </c>
      <c r="R151" s="4">
        <v>481.05399999999997</v>
      </c>
    </row>
    <row r="152" spans="14:18" x14ac:dyDescent="0.25">
      <c r="N152" s="4">
        <v>471.822</v>
      </c>
      <c r="R152" s="4">
        <v>475.38099999999997</v>
      </c>
    </row>
    <row r="153" spans="14:18" x14ac:dyDescent="0.25">
      <c r="N153" s="4">
        <v>480.18</v>
      </c>
      <c r="R153" s="4">
        <v>474.08300000000003</v>
      </c>
    </row>
    <row r="154" spans="14:18" x14ac:dyDescent="0.25">
      <c r="N154" s="4">
        <v>485.13200000000001</v>
      </c>
      <c r="R154" s="4">
        <v>481.22399999999999</v>
      </c>
    </row>
    <row r="155" spans="14:18" x14ac:dyDescent="0.25">
      <c r="N155" s="4">
        <v>477.68099999999998</v>
      </c>
      <c r="R155" s="4">
        <v>490.92399999999998</v>
      </c>
    </row>
    <row r="156" spans="14:18" x14ac:dyDescent="0.25">
      <c r="N156" s="4">
        <v>456.88299999999998</v>
      </c>
      <c r="R156" s="4">
        <v>492.35</v>
      </c>
    </row>
    <row r="157" spans="14:18" x14ac:dyDescent="0.25">
      <c r="N157" s="4">
        <v>431.82900000000001</v>
      </c>
      <c r="R157" s="4">
        <v>477.839</v>
      </c>
    </row>
    <row r="158" spans="14:18" x14ac:dyDescent="0.25">
      <c r="N158" s="4">
        <v>418.18400000000003</v>
      </c>
      <c r="R158" s="4">
        <v>448.27199999999999</v>
      </c>
    </row>
    <row r="159" spans="14:18" x14ac:dyDescent="0.25">
      <c r="N159" s="4">
        <v>426.84</v>
      </c>
      <c r="R159" s="4">
        <v>415.07100000000003</v>
      </c>
    </row>
    <row r="160" spans="14:18" x14ac:dyDescent="0.25">
      <c r="N160" s="4">
        <v>452.83300000000003</v>
      </c>
      <c r="R160" s="4">
        <v>396.637</v>
      </c>
    </row>
    <row r="161" spans="14:18" x14ac:dyDescent="0.25">
      <c r="N161" s="4">
        <v>480.35</v>
      </c>
      <c r="R161" s="4">
        <v>404.84899999999999</v>
      </c>
    </row>
    <row r="162" spans="14:18" x14ac:dyDescent="0.25">
      <c r="N162" s="4">
        <v>495.94299999999998</v>
      </c>
      <c r="R162" s="4">
        <v>432.59800000000001</v>
      </c>
    </row>
    <row r="163" spans="14:18" x14ac:dyDescent="0.25">
      <c r="N163" s="4">
        <v>495.40199999999999</v>
      </c>
      <c r="R163" s="4">
        <v>461.88299999999998</v>
      </c>
    </row>
    <row r="164" spans="14:18" x14ac:dyDescent="0.25">
      <c r="N164" s="4">
        <v>484.04599999999999</v>
      </c>
      <c r="R164" s="4">
        <v>479.27600000000001</v>
      </c>
    </row>
    <row r="165" spans="14:18" x14ac:dyDescent="0.25">
      <c r="N165" s="4">
        <v>473.04700000000003</v>
      </c>
      <c r="R165" s="4">
        <v>481.80700000000002</v>
      </c>
    </row>
    <row r="166" spans="14:18" x14ac:dyDescent="0.25">
      <c r="N166" s="4">
        <v>471.61599999999999</v>
      </c>
      <c r="R166" s="4">
        <v>475.76</v>
      </c>
    </row>
    <row r="167" spans="14:18" x14ac:dyDescent="0.25">
      <c r="N167" s="4">
        <v>479.12799999999999</v>
      </c>
      <c r="R167" s="4">
        <v>471.63099999999997</v>
      </c>
    </row>
    <row r="168" spans="14:18" x14ac:dyDescent="0.25">
      <c r="N168" s="4">
        <v>485.94200000000001</v>
      </c>
      <c r="R168" s="4">
        <v>476.05200000000002</v>
      </c>
    </row>
    <row r="169" spans="14:18" x14ac:dyDescent="0.25">
      <c r="N169" s="4">
        <v>481.84300000000002</v>
      </c>
      <c r="R169" s="4">
        <v>485.79700000000003</v>
      </c>
    </row>
    <row r="170" spans="14:18" x14ac:dyDescent="0.25">
      <c r="N170" s="4">
        <v>463.423</v>
      </c>
      <c r="R170" s="4">
        <v>490.54</v>
      </c>
    </row>
    <row r="171" spans="14:18" x14ac:dyDescent="0.25">
      <c r="N171" s="4">
        <v>437.16199999999998</v>
      </c>
      <c r="R171" s="4">
        <v>481.03699999999998</v>
      </c>
    </row>
    <row r="172" spans="14:18" x14ac:dyDescent="0.25">
      <c r="N172" s="4">
        <v>417.89699999999999</v>
      </c>
      <c r="R172" s="4">
        <v>455.47800000000001</v>
      </c>
    </row>
    <row r="173" spans="14:18" x14ac:dyDescent="0.25">
      <c r="N173" s="4">
        <v>419.53100000000001</v>
      </c>
      <c r="R173" s="4">
        <v>422.423</v>
      </c>
    </row>
    <row r="174" spans="14:18" x14ac:dyDescent="0.25">
      <c r="N174" s="4">
        <v>441.89</v>
      </c>
      <c r="R174" s="4">
        <v>399.17399999999998</v>
      </c>
    </row>
    <row r="175" spans="14:18" x14ac:dyDescent="0.25">
      <c r="N175" s="4">
        <v>470.73399999999998</v>
      </c>
      <c r="R175" s="4">
        <v>400.85899999999998</v>
      </c>
    </row>
    <row r="176" spans="14:18" x14ac:dyDescent="0.25">
      <c r="N176" s="4">
        <v>490.81900000000002</v>
      </c>
      <c r="R176" s="4">
        <v>425.416</v>
      </c>
    </row>
    <row r="177" spans="14:18" x14ac:dyDescent="0.25">
      <c r="N177" s="4">
        <v>495.12900000000002</v>
      </c>
      <c r="R177" s="4">
        <v>456.029</v>
      </c>
    </row>
    <row r="178" spans="14:18" x14ac:dyDescent="0.25">
      <c r="N178" s="4">
        <v>486.53899999999999</v>
      </c>
      <c r="R178" s="4">
        <v>477.09899999999999</v>
      </c>
    </row>
    <row r="179" spans="14:18" x14ac:dyDescent="0.25">
      <c r="N179" s="4">
        <v>475.15800000000002</v>
      </c>
      <c r="R179" s="4">
        <v>482.81299999999999</v>
      </c>
    </row>
    <row r="180" spans="14:18" x14ac:dyDescent="0.25">
      <c r="N180" s="4">
        <v>471.47800000000001</v>
      </c>
      <c r="R180" s="4">
        <v>477.33300000000003</v>
      </c>
    </row>
    <row r="181" spans="14:18" x14ac:dyDescent="0.25">
      <c r="N181" s="4">
        <v>477.78199999999998</v>
      </c>
      <c r="R181" s="4">
        <v>470.81200000000001</v>
      </c>
    </row>
    <row r="182" spans="14:18" x14ac:dyDescent="0.25">
      <c r="N182" s="4">
        <v>486.10899999999998</v>
      </c>
      <c r="R182" s="4">
        <v>471.96100000000001</v>
      </c>
    </row>
    <row r="183" spans="14:18" x14ac:dyDescent="0.25">
      <c r="N183" s="4">
        <v>485.50700000000001</v>
      </c>
      <c r="R183" s="4">
        <v>480.55099999999999</v>
      </c>
    </row>
    <row r="184" spans="14:18" x14ac:dyDescent="0.25">
      <c r="N184" s="4">
        <v>470.28500000000003</v>
      </c>
      <c r="R184" s="4">
        <v>487.52199999999999</v>
      </c>
    </row>
    <row r="185" spans="14:18" x14ac:dyDescent="0.25">
      <c r="N185" s="4">
        <v>444.17599999999999</v>
      </c>
      <c r="R185" s="4">
        <v>482.54599999999999</v>
      </c>
    </row>
    <row r="186" spans="14:18" x14ac:dyDescent="0.25">
      <c r="N186" s="4">
        <v>420.35500000000002</v>
      </c>
      <c r="R186" s="4">
        <v>461.33600000000001</v>
      </c>
    </row>
    <row r="187" spans="14:18" x14ac:dyDescent="0.25">
      <c r="N187" s="4">
        <v>414.58699999999999</v>
      </c>
      <c r="R187" s="4">
        <v>429.51600000000002</v>
      </c>
    </row>
    <row r="188" spans="14:18" x14ac:dyDescent="0.25">
      <c r="N188" s="4">
        <v>431.66899999999998</v>
      </c>
      <c r="R188" s="4">
        <v>402.55</v>
      </c>
    </row>
    <row r="189" spans="14:18" x14ac:dyDescent="0.25">
      <c r="N189" s="4">
        <v>460.22300000000001</v>
      </c>
      <c r="R189" s="4">
        <v>397.68299999999999</v>
      </c>
    </row>
    <row r="190" spans="14:18" x14ac:dyDescent="0.25">
      <c r="N190" s="4">
        <v>483.95600000000002</v>
      </c>
      <c r="R190" s="4">
        <v>418.05500000000001</v>
      </c>
    </row>
    <row r="191" spans="14:18" x14ac:dyDescent="0.25">
      <c r="N191" s="4">
        <v>493.09100000000001</v>
      </c>
      <c r="R191" s="4">
        <v>449.25400000000002</v>
      </c>
    </row>
    <row r="192" spans="14:18" x14ac:dyDescent="0.25">
      <c r="N192" s="4">
        <v>487.87700000000001</v>
      </c>
      <c r="R192" s="4">
        <v>474.01600000000002</v>
      </c>
    </row>
    <row r="193" spans="14:18" x14ac:dyDescent="0.25">
      <c r="N193" s="4">
        <v>476.88</v>
      </c>
      <c r="R193" s="4">
        <v>483.61799999999999</v>
      </c>
    </row>
    <row r="194" spans="14:18" x14ac:dyDescent="0.25">
      <c r="N194" s="4">
        <v>471.25900000000001</v>
      </c>
      <c r="R194" s="4">
        <v>479.77499999999998</v>
      </c>
    </row>
    <row r="195" spans="14:18" x14ac:dyDescent="0.25">
      <c r="N195" s="4">
        <v>476.00700000000001</v>
      </c>
      <c r="R195" s="4">
        <v>471.65</v>
      </c>
    </row>
    <row r="196" spans="14:18" x14ac:dyDescent="0.25">
      <c r="N196" s="4">
        <v>485.38299999999998</v>
      </c>
      <c r="R196" s="4">
        <v>469.37</v>
      </c>
    </row>
    <row r="197" spans="14:18" x14ac:dyDescent="0.25">
      <c r="N197" s="4">
        <v>488.27100000000002</v>
      </c>
      <c r="R197" s="4">
        <v>475.774</v>
      </c>
    </row>
    <row r="198" spans="14:18" x14ac:dyDescent="0.25">
      <c r="N198" s="4">
        <v>476.94</v>
      </c>
      <c r="R198" s="4">
        <v>483.80900000000003</v>
      </c>
    </row>
    <row r="199" spans="14:18" x14ac:dyDescent="0.25">
      <c r="N199" s="4">
        <v>452.35199999999998</v>
      </c>
      <c r="R199" s="4">
        <v>482.68700000000001</v>
      </c>
    </row>
    <row r="200" spans="14:18" x14ac:dyDescent="0.25">
      <c r="N200" s="4">
        <v>425.40499999999997</v>
      </c>
      <c r="R200" s="4">
        <v>465.90600000000001</v>
      </c>
    </row>
    <row r="201" spans="14:18" x14ac:dyDescent="0.25">
      <c r="N201" s="4">
        <v>412.49099999999999</v>
      </c>
      <c r="R201" s="4">
        <v>436.16899999999998</v>
      </c>
    </row>
    <row r="202" spans="14:18" x14ac:dyDescent="0.25">
      <c r="N202" s="4">
        <v>422.95400000000001</v>
      </c>
      <c r="R202" s="4">
        <v>406.61</v>
      </c>
    </row>
    <row r="203" spans="14:18" x14ac:dyDescent="0.25">
      <c r="N203" s="4">
        <v>449.50299999999999</v>
      </c>
      <c r="R203" s="4">
        <v>395.37299999999999</v>
      </c>
    </row>
    <row r="204" spans="14:18" x14ac:dyDescent="0.25">
      <c r="N204" s="4">
        <v>475.75</v>
      </c>
      <c r="R204" s="4">
        <v>410.58600000000001</v>
      </c>
    </row>
    <row r="205" spans="14:18" x14ac:dyDescent="0.25">
      <c r="N205" s="4">
        <v>489.43099999999998</v>
      </c>
      <c r="R205" s="4">
        <v>441.39</v>
      </c>
    </row>
    <row r="206" spans="14:18" x14ac:dyDescent="0.25">
      <c r="N206" s="4">
        <v>488.005</v>
      </c>
      <c r="R206" s="4">
        <v>469.61500000000001</v>
      </c>
    </row>
    <row r="207" spans="14:18" x14ac:dyDescent="0.25">
      <c r="N207" s="4">
        <v>478.08300000000003</v>
      </c>
      <c r="R207" s="4">
        <v>483.68900000000002</v>
      </c>
    </row>
    <row r="208" spans="14:18" x14ac:dyDescent="0.25">
      <c r="N208" s="4">
        <v>470.87400000000002</v>
      </c>
      <c r="R208" s="4">
        <v>482.596</v>
      </c>
    </row>
    <row r="209" spans="14:18" x14ac:dyDescent="0.25">
      <c r="N209" s="4">
        <v>473.74400000000003</v>
      </c>
      <c r="R209" s="4">
        <v>473.93799999999999</v>
      </c>
    </row>
    <row r="210" spans="14:18" x14ac:dyDescent="0.25">
      <c r="N210" s="4">
        <v>483.58600000000001</v>
      </c>
      <c r="R210" s="4">
        <v>468.50299999999999</v>
      </c>
    </row>
    <row r="211" spans="14:18" x14ac:dyDescent="0.25">
      <c r="N211" s="4">
        <v>489.76299999999998</v>
      </c>
      <c r="R211" s="4">
        <v>471.97300000000001</v>
      </c>
    </row>
    <row r="212" spans="14:18" x14ac:dyDescent="0.25">
      <c r="N212" s="4">
        <v>482.83699999999999</v>
      </c>
      <c r="R212" s="4">
        <v>479.928</v>
      </c>
    </row>
    <row r="213" spans="14:18" x14ac:dyDescent="0.25">
      <c r="N213" s="4">
        <v>461.04199999999997</v>
      </c>
      <c r="R213" s="4">
        <v>481.82100000000003</v>
      </c>
    </row>
    <row r="214" spans="14:18" x14ac:dyDescent="0.25">
      <c r="N214" s="4">
        <v>432.63200000000001</v>
      </c>
      <c r="R214" s="4">
        <v>469.34699999999998</v>
      </c>
    </row>
    <row r="215" spans="14:18" x14ac:dyDescent="0.25">
      <c r="N215" s="4">
        <v>413.43</v>
      </c>
      <c r="R215" s="4">
        <v>442.36</v>
      </c>
    </row>
    <row r="216" spans="14:18" x14ac:dyDescent="0.25">
      <c r="N216" s="4">
        <v>416.43900000000002</v>
      </c>
      <c r="R216" s="4">
        <v>411.28100000000001</v>
      </c>
    </row>
    <row r="217" spans="14:18" x14ac:dyDescent="0.25">
      <c r="N217" s="4">
        <v>439.26100000000002</v>
      </c>
      <c r="R217" s="4">
        <v>394.06900000000002</v>
      </c>
    </row>
    <row r="218" spans="14:18" x14ac:dyDescent="0.25">
      <c r="N218" s="4">
        <v>466.7</v>
      </c>
      <c r="R218" s="4">
        <v>403.19600000000003</v>
      </c>
    </row>
    <row r="219" spans="14:18" x14ac:dyDescent="0.25">
      <c r="N219" s="4">
        <v>484.39800000000002</v>
      </c>
      <c r="R219" s="4">
        <v>432.38799999999998</v>
      </c>
    </row>
    <row r="220" spans="14:18" x14ac:dyDescent="0.25">
      <c r="N220" s="4">
        <v>486.96300000000002</v>
      </c>
      <c r="R220" s="4">
        <v>463.55700000000002</v>
      </c>
    </row>
    <row r="221" spans="14:18" x14ac:dyDescent="0.25">
      <c r="N221" s="4">
        <v>478.73500000000001</v>
      </c>
      <c r="R221" s="4">
        <v>482.48599999999999</v>
      </c>
    </row>
    <row r="222" spans="14:18" x14ac:dyDescent="0.25">
      <c r="N222" s="4">
        <v>470.346</v>
      </c>
      <c r="R222" s="4">
        <v>485.19299999999998</v>
      </c>
    </row>
    <row r="223" spans="14:18" x14ac:dyDescent="0.25">
      <c r="N223" s="4">
        <v>471.05</v>
      </c>
      <c r="R223" s="4">
        <v>477.26</v>
      </c>
    </row>
    <row r="224" spans="14:18" x14ac:dyDescent="0.25">
      <c r="N224" s="4">
        <v>480.666</v>
      </c>
      <c r="R224" s="4">
        <v>469.34899999999999</v>
      </c>
    </row>
    <row r="225" spans="14:18" x14ac:dyDescent="0.25">
      <c r="N225" s="4">
        <v>489.69200000000001</v>
      </c>
      <c r="R225" s="4">
        <v>469.51799999999997</v>
      </c>
    </row>
    <row r="226" spans="14:18" x14ac:dyDescent="0.25">
      <c r="N226" s="4">
        <v>487.428</v>
      </c>
      <c r="R226" s="4">
        <v>476.35500000000002</v>
      </c>
    </row>
    <row r="227" spans="14:18" x14ac:dyDescent="0.25">
      <c r="N227" s="4">
        <v>469.53100000000001</v>
      </c>
      <c r="R227" s="4">
        <v>480.34800000000001</v>
      </c>
    </row>
    <row r="228" spans="14:18" x14ac:dyDescent="0.25">
      <c r="N228" s="4">
        <v>441.363</v>
      </c>
      <c r="R228" s="4">
        <v>471.86599999999999</v>
      </c>
    </row>
    <row r="229" spans="14:18" x14ac:dyDescent="0.25">
      <c r="N229" s="4">
        <v>417.26299999999998</v>
      </c>
      <c r="R229" s="4">
        <v>448.11</v>
      </c>
    </row>
    <row r="230" spans="14:18" x14ac:dyDescent="0.25">
      <c r="N230" s="4">
        <v>412.596</v>
      </c>
      <c r="R230" s="4">
        <v>416.56599999999997</v>
      </c>
    </row>
    <row r="231" spans="14:18" x14ac:dyDescent="0.25">
      <c r="N231" s="4">
        <v>430.17200000000003</v>
      </c>
      <c r="R231" s="4">
        <v>394.00299999999999</v>
      </c>
    </row>
    <row r="232" spans="14:18" x14ac:dyDescent="0.25">
      <c r="N232" s="4">
        <v>457.32</v>
      </c>
      <c r="R232" s="4">
        <v>396.24799999999999</v>
      </c>
    </row>
    <row r="233" spans="14:18" x14ac:dyDescent="0.25">
      <c r="N233" s="4">
        <v>478.30900000000003</v>
      </c>
      <c r="R233" s="4">
        <v>422.38200000000001</v>
      </c>
    </row>
    <row r="234" spans="14:18" x14ac:dyDescent="0.25">
      <c r="N234" s="4">
        <v>484.89800000000002</v>
      </c>
      <c r="R234" s="4">
        <v>455.654</v>
      </c>
    </row>
    <row r="235" spans="14:18" x14ac:dyDescent="0.25">
      <c r="N235" s="4">
        <v>478.89299999999997</v>
      </c>
      <c r="R235" s="4">
        <v>479.51100000000002</v>
      </c>
    </row>
    <row r="236" spans="14:18" x14ac:dyDescent="0.25">
      <c r="N236" s="4">
        <v>469.77199999999999</v>
      </c>
      <c r="R236" s="4">
        <v>486.923</v>
      </c>
    </row>
    <row r="237" spans="14:18" x14ac:dyDescent="0.25">
      <c r="N237" s="4">
        <v>468.09699999999998</v>
      </c>
      <c r="R237" s="4">
        <v>481.024</v>
      </c>
    </row>
    <row r="238" spans="14:18" x14ac:dyDescent="0.25">
      <c r="N238" s="4">
        <v>476.70400000000001</v>
      </c>
      <c r="R238" s="4">
        <v>471.66199999999998</v>
      </c>
    </row>
    <row r="239" spans="14:18" x14ac:dyDescent="0.25">
      <c r="N239" s="4">
        <v>487.9</v>
      </c>
      <c r="R239" s="4">
        <v>468.572</v>
      </c>
    </row>
    <row r="240" spans="14:18" x14ac:dyDescent="0.25">
      <c r="N240" s="4">
        <v>490.27499999999998</v>
      </c>
      <c r="R240" s="4">
        <v>473.46899999999999</v>
      </c>
    </row>
    <row r="241" spans="14:18" x14ac:dyDescent="0.25">
      <c r="N241" s="4">
        <v>477.10700000000003</v>
      </c>
      <c r="R241" s="4">
        <v>478.62900000000002</v>
      </c>
    </row>
    <row r="242" spans="14:18" x14ac:dyDescent="0.25">
      <c r="N242" s="4">
        <v>450.81900000000002</v>
      </c>
      <c r="R242" s="4">
        <v>473.709</v>
      </c>
    </row>
    <row r="243" spans="14:18" x14ac:dyDescent="0.25">
      <c r="N243" s="4">
        <v>423.53300000000002</v>
      </c>
      <c r="R243" s="4">
        <v>453.49700000000001</v>
      </c>
    </row>
    <row r="244" spans="14:18" x14ac:dyDescent="0.25">
      <c r="N244" s="4">
        <v>411.64</v>
      </c>
      <c r="R244" s="4">
        <v>422.47800000000001</v>
      </c>
    </row>
    <row r="245" spans="14:18" x14ac:dyDescent="0.25">
      <c r="N245" s="4">
        <v>422.798</v>
      </c>
      <c r="R245" s="4">
        <v>395.41500000000002</v>
      </c>
    </row>
    <row r="246" spans="14:18" x14ac:dyDescent="0.25">
      <c r="N246" s="4">
        <v>448.142</v>
      </c>
      <c r="R246" s="4">
        <v>390.24200000000002</v>
      </c>
    </row>
    <row r="247" spans="14:18" x14ac:dyDescent="0.25">
      <c r="N247" s="4">
        <v>471.49599999999998</v>
      </c>
      <c r="R247" s="4">
        <v>411.72</v>
      </c>
    </row>
    <row r="248" spans="14:18" x14ac:dyDescent="0.25">
      <c r="N248" s="4">
        <v>481.98700000000002</v>
      </c>
      <c r="R248" s="4">
        <v>445.86500000000001</v>
      </c>
    </row>
    <row r="249" spans="14:18" x14ac:dyDescent="0.25">
      <c r="N249" s="4">
        <v>478.661</v>
      </c>
      <c r="R249" s="4">
        <v>474.40100000000001</v>
      </c>
    </row>
    <row r="250" spans="14:18" x14ac:dyDescent="0.25">
      <c r="N250" s="4">
        <v>469.32100000000003</v>
      </c>
      <c r="R250" s="4">
        <v>487.16899999999998</v>
      </c>
    </row>
    <row r="251" spans="14:18" x14ac:dyDescent="0.25">
      <c r="N251" s="4">
        <v>465.17500000000001</v>
      </c>
      <c r="R251" s="4">
        <v>484.56200000000001</v>
      </c>
    </row>
    <row r="252" spans="14:18" x14ac:dyDescent="0.25">
      <c r="N252" s="4">
        <v>471.94499999999999</v>
      </c>
      <c r="R252" s="4">
        <v>474.99599999999998</v>
      </c>
    </row>
    <row r="253" spans="14:18" x14ac:dyDescent="0.25">
      <c r="N253" s="4">
        <v>484.39299999999997</v>
      </c>
      <c r="R253" s="4">
        <v>469.09399999999999</v>
      </c>
    </row>
    <row r="254" spans="14:18" x14ac:dyDescent="0.25">
      <c r="N254" s="4">
        <v>491.07299999999998</v>
      </c>
      <c r="R254" s="4">
        <v>471.50900000000001</v>
      </c>
    </row>
    <row r="255" spans="14:18" x14ac:dyDescent="0.25">
      <c r="N255" s="4">
        <v>483.16899999999998</v>
      </c>
      <c r="R255" s="4">
        <v>476.95800000000003</v>
      </c>
    </row>
    <row r="256" spans="14:18" x14ac:dyDescent="0.25">
      <c r="N256" s="4">
        <v>460.17399999999998</v>
      </c>
      <c r="R256" s="4">
        <v>475.06299999999999</v>
      </c>
    </row>
    <row r="257" spans="14:18" x14ac:dyDescent="0.25">
      <c r="N257" s="4">
        <v>431.57100000000003</v>
      </c>
      <c r="R257" s="4">
        <v>458.59399999999999</v>
      </c>
    </row>
    <row r="258" spans="14:18" x14ac:dyDescent="0.25">
      <c r="N258" s="4">
        <v>413.483</v>
      </c>
      <c r="R258" s="4">
        <v>429.02</v>
      </c>
    </row>
    <row r="259" spans="14:18" x14ac:dyDescent="0.25">
      <c r="N259" s="4">
        <v>417.56</v>
      </c>
      <c r="R259" s="4">
        <v>398.53500000000003</v>
      </c>
    </row>
    <row r="260" spans="14:18" x14ac:dyDescent="0.25">
      <c r="N260" s="4">
        <v>439.63600000000002</v>
      </c>
      <c r="R260" s="4">
        <v>385.791</v>
      </c>
    </row>
    <row r="261" spans="14:18" x14ac:dyDescent="0.25">
      <c r="N261" s="4">
        <v>464.303</v>
      </c>
      <c r="R261" s="4">
        <v>400.98500000000001</v>
      </c>
    </row>
    <row r="262" spans="14:18" x14ac:dyDescent="0.25">
      <c r="N262" s="4">
        <v>478.41</v>
      </c>
      <c r="R262" s="4">
        <v>434.38099999999997</v>
      </c>
    </row>
    <row r="263" spans="14:18" x14ac:dyDescent="0.25">
      <c r="N263" s="4">
        <v>478.13600000000002</v>
      </c>
      <c r="R263" s="4">
        <v>466.93099999999998</v>
      </c>
    </row>
    <row r="264" spans="14:18" x14ac:dyDescent="0.25">
      <c r="N264" s="4">
        <v>469.17200000000003</v>
      </c>
      <c r="R264" s="4">
        <v>485.41199999999998</v>
      </c>
    </row>
    <row r="265" spans="14:18" x14ac:dyDescent="0.25">
      <c r="N265" s="4">
        <v>462.65</v>
      </c>
      <c r="R265" s="4">
        <v>487.2</v>
      </c>
    </row>
    <row r="266" spans="14:18" x14ac:dyDescent="0.25">
      <c r="N266" s="4">
        <v>466.79500000000002</v>
      </c>
      <c r="R266" s="4">
        <v>478.774</v>
      </c>
    </row>
    <row r="267" spans="14:18" x14ac:dyDescent="0.25">
      <c r="N267" s="4">
        <v>479.392</v>
      </c>
      <c r="R267" s="4">
        <v>470.84500000000003</v>
      </c>
    </row>
    <row r="268" spans="14:18" x14ac:dyDescent="0.25">
      <c r="N268" s="4">
        <v>489.69900000000001</v>
      </c>
      <c r="R268" s="4">
        <v>470.57499999999999</v>
      </c>
    </row>
    <row r="269" spans="14:18" x14ac:dyDescent="0.25">
      <c r="N269" s="4">
        <v>487.23</v>
      </c>
      <c r="R269" s="4">
        <v>475.53</v>
      </c>
    </row>
    <row r="270" spans="14:18" x14ac:dyDescent="0.25">
      <c r="N270" s="4">
        <v>468.67099999999999</v>
      </c>
      <c r="R270" s="4">
        <v>476.06700000000001</v>
      </c>
    </row>
    <row r="271" spans="14:18" x14ac:dyDescent="0.25">
      <c r="N271" s="4">
        <v>440.55399999999997</v>
      </c>
      <c r="R271" s="4">
        <v>463.39600000000002</v>
      </c>
    </row>
    <row r="272" spans="14:18" x14ac:dyDescent="0.25">
      <c r="N272" s="4">
        <v>417.75099999999998</v>
      </c>
      <c r="R272" s="4">
        <v>436.13400000000001</v>
      </c>
    </row>
    <row r="273" spans="14:18" x14ac:dyDescent="0.25">
      <c r="N273" s="4">
        <v>414.65300000000002</v>
      </c>
      <c r="R273" s="4">
        <v>403.48399999999998</v>
      </c>
    </row>
    <row r="274" spans="14:18" x14ac:dyDescent="0.25">
      <c r="N274" s="4">
        <v>432.17899999999997</v>
      </c>
      <c r="R274" s="4">
        <v>383.50200000000001</v>
      </c>
    </row>
    <row r="275" spans="14:18" x14ac:dyDescent="0.25">
      <c r="N275" s="4">
        <v>457</v>
      </c>
      <c r="R275" s="4">
        <v>390.952</v>
      </c>
    </row>
    <row r="276" spans="14:18" x14ac:dyDescent="0.25">
      <c r="N276" s="4">
        <v>474.31</v>
      </c>
      <c r="R276" s="4">
        <v>421.66399999999999</v>
      </c>
    </row>
    <row r="277" spans="14:18" x14ac:dyDescent="0.25">
      <c r="N277" s="4">
        <v>477.38900000000001</v>
      </c>
      <c r="R277" s="4">
        <v>457.11500000000001</v>
      </c>
    </row>
    <row r="278" spans="14:18" x14ac:dyDescent="0.25">
      <c r="N278" s="4">
        <v>469.46499999999997</v>
      </c>
      <c r="R278" s="4">
        <v>481.274</v>
      </c>
    </row>
    <row r="279" spans="14:18" x14ac:dyDescent="0.25">
      <c r="N279" s="4">
        <v>460.87099999999998</v>
      </c>
      <c r="R279" s="4">
        <v>488.322</v>
      </c>
    </row>
    <row r="280" spans="14:18" x14ac:dyDescent="0.25">
      <c r="N280" s="4">
        <v>461.76600000000002</v>
      </c>
      <c r="R280" s="4">
        <v>482.346</v>
      </c>
    </row>
    <row r="281" spans="14:18" x14ac:dyDescent="0.25">
      <c r="N281" s="4">
        <v>473.286</v>
      </c>
      <c r="R281" s="4">
        <v>473.43099999999998</v>
      </c>
    </row>
    <row r="282" spans="14:18" x14ac:dyDescent="0.25">
      <c r="N282" s="4">
        <v>486.23500000000001</v>
      </c>
      <c r="R282" s="4">
        <v>470.59699999999998</v>
      </c>
    </row>
    <row r="283" spans="14:18" x14ac:dyDescent="0.25">
      <c r="N283" s="4">
        <v>489.00599999999997</v>
      </c>
      <c r="R283" s="4">
        <v>474.43900000000002</v>
      </c>
    </row>
    <row r="284" spans="14:18" x14ac:dyDescent="0.25">
      <c r="N284" s="4">
        <v>475.64499999999998</v>
      </c>
      <c r="R284" s="4">
        <v>476.78399999999999</v>
      </c>
    </row>
    <row r="285" spans="14:18" x14ac:dyDescent="0.25">
      <c r="N285" s="4">
        <v>449.65699999999998</v>
      </c>
      <c r="R285" s="4">
        <v>467.85399999999998</v>
      </c>
    </row>
    <row r="286" spans="14:18" x14ac:dyDescent="0.25">
      <c r="N286" s="4">
        <v>423.86</v>
      </c>
      <c r="R286" s="4">
        <v>443.66199999999998</v>
      </c>
    </row>
    <row r="287" spans="14:18" x14ac:dyDescent="0.25">
      <c r="N287" s="4">
        <v>414.05</v>
      </c>
      <c r="R287" s="4">
        <v>410.23899999999998</v>
      </c>
    </row>
    <row r="288" spans="14:18" x14ac:dyDescent="0.25">
      <c r="N288" s="4">
        <v>426.041</v>
      </c>
      <c r="R288" s="4">
        <v>383.87400000000002</v>
      </c>
    </row>
    <row r="289" spans="14:18" x14ac:dyDescent="0.25">
      <c r="N289" s="4">
        <v>449.80500000000001</v>
      </c>
      <c r="R289" s="4">
        <v>382.51900000000001</v>
      </c>
    </row>
    <row r="290" spans="14:18" x14ac:dyDescent="0.25">
      <c r="N290" s="4">
        <v>469.76600000000002</v>
      </c>
      <c r="R290" s="4">
        <v>408.38900000000001</v>
      </c>
    </row>
    <row r="291" spans="14:18" x14ac:dyDescent="0.25">
      <c r="N291" s="4">
        <v>476.41899999999998</v>
      </c>
      <c r="R291" s="4">
        <v>445.19400000000002</v>
      </c>
    </row>
    <row r="292" spans="14:18" x14ac:dyDescent="0.25">
      <c r="N292" s="4">
        <v>470.25</v>
      </c>
      <c r="R292" s="4">
        <v>474.59300000000002</v>
      </c>
    </row>
    <row r="293" spans="14:18" x14ac:dyDescent="0.25">
      <c r="N293" s="4">
        <v>460.154</v>
      </c>
      <c r="R293" s="4">
        <v>487.43799999999999</v>
      </c>
    </row>
    <row r="294" spans="14:18" x14ac:dyDescent="0.25">
      <c r="N294" s="4">
        <v>457.44600000000003</v>
      </c>
      <c r="R294" s="4">
        <v>485.09</v>
      </c>
    </row>
    <row r="295" spans="14:18" x14ac:dyDescent="0.25">
      <c r="N295" s="4">
        <v>466.64499999999998</v>
      </c>
      <c r="R295" s="4">
        <v>476.36200000000002</v>
      </c>
    </row>
    <row r="296" spans="14:18" x14ac:dyDescent="0.25">
      <c r="N296" s="4">
        <v>480.97399999999999</v>
      </c>
      <c r="R296" s="4">
        <v>471.38299999999998</v>
      </c>
    </row>
    <row r="297" spans="14:18" x14ac:dyDescent="0.25">
      <c r="N297" s="4">
        <v>488.41399999999999</v>
      </c>
      <c r="R297" s="4">
        <v>473.678</v>
      </c>
    </row>
    <row r="298" spans="14:18" x14ac:dyDescent="0.25">
      <c r="N298" s="4">
        <v>480.649</v>
      </c>
      <c r="R298" s="4">
        <v>477.20100000000002</v>
      </c>
    </row>
    <row r="299" spans="14:18" x14ac:dyDescent="0.25">
      <c r="N299" s="4">
        <v>458.12799999999999</v>
      </c>
      <c r="R299" s="4">
        <v>471.846</v>
      </c>
    </row>
    <row r="300" spans="14:18" x14ac:dyDescent="0.25">
      <c r="N300" s="4">
        <v>431.11399999999998</v>
      </c>
      <c r="R300" s="4">
        <v>451.35</v>
      </c>
    </row>
    <row r="301" spans="14:18" x14ac:dyDescent="0.25">
      <c r="N301" s="4">
        <v>415.53199999999998</v>
      </c>
      <c r="R301" s="4">
        <v>418.56700000000001</v>
      </c>
    </row>
    <row r="302" spans="14:18" x14ac:dyDescent="0.25">
      <c r="N302" s="4">
        <v>421.37200000000001</v>
      </c>
      <c r="R302" s="4">
        <v>387.18799999999999</v>
      </c>
    </row>
    <row r="303" spans="14:18" x14ac:dyDescent="0.25">
      <c r="N303" s="4">
        <v>442.89499999999998</v>
      </c>
      <c r="R303" s="4">
        <v>376.61</v>
      </c>
    </row>
    <row r="304" spans="14:18" x14ac:dyDescent="0.25">
      <c r="N304" s="4">
        <v>464.79700000000003</v>
      </c>
      <c r="R304" s="4">
        <v>395.488</v>
      </c>
    </row>
    <row r="305" spans="14:18" x14ac:dyDescent="0.25">
      <c r="N305" s="4">
        <v>475.13499999999999</v>
      </c>
      <c r="R305" s="4">
        <v>431.654</v>
      </c>
    </row>
    <row r="306" spans="14:18" x14ac:dyDescent="0.25">
      <c r="N306" s="4">
        <v>471.46800000000002</v>
      </c>
      <c r="R306" s="4">
        <v>465.39499999999998</v>
      </c>
    </row>
    <row r="307" spans="14:18" x14ac:dyDescent="0.25">
      <c r="N307" s="4">
        <v>460.66199999999998</v>
      </c>
      <c r="R307" s="4">
        <v>484.22699999999998</v>
      </c>
    </row>
    <row r="308" spans="14:18" x14ac:dyDescent="0.25">
      <c r="N308" s="4">
        <v>454.36200000000002</v>
      </c>
      <c r="R308" s="4">
        <v>486.47</v>
      </c>
    </row>
    <row r="309" spans="14:18" x14ac:dyDescent="0.25">
      <c r="N309" s="4">
        <v>460.15</v>
      </c>
      <c r="R309" s="4">
        <v>479.12799999999999</v>
      </c>
    </row>
    <row r="310" spans="14:18" x14ac:dyDescent="0.25">
      <c r="N310" s="4">
        <v>474.40600000000001</v>
      </c>
      <c r="R310" s="4">
        <v>472.654</v>
      </c>
    </row>
    <row r="311" spans="14:18" x14ac:dyDescent="0.25">
      <c r="N311" s="4">
        <v>485.59199999999998</v>
      </c>
      <c r="R311" s="4">
        <v>473.16899999999998</v>
      </c>
    </row>
    <row r="312" spans="14:18" x14ac:dyDescent="0.25">
      <c r="N312" s="4">
        <v>483.42500000000001</v>
      </c>
      <c r="R312" s="4">
        <v>477.25200000000001</v>
      </c>
    </row>
    <row r="313" spans="14:18" x14ac:dyDescent="0.25">
      <c r="N313" s="4">
        <v>465.375</v>
      </c>
      <c r="R313" s="4">
        <v>475.17</v>
      </c>
    </row>
    <row r="314" spans="14:18" x14ac:dyDescent="0.25">
      <c r="N314" s="4">
        <v>438.80700000000002</v>
      </c>
      <c r="R314" s="4">
        <v>458.86099999999999</v>
      </c>
    </row>
    <row r="315" spans="14:18" x14ac:dyDescent="0.25">
      <c r="N315" s="4">
        <v>418.726</v>
      </c>
      <c r="R315" s="4">
        <v>428.08499999999998</v>
      </c>
    </row>
    <row r="316" spans="14:18" x14ac:dyDescent="0.25">
      <c r="N316" s="4">
        <v>418.22399999999999</v>
      </c>
      <c r="R316" s="4">
        <v>393.411</v>
      </c>
    </row>
    <row r="317" spans="14:18" x14ac:dyDescent="0.25">
      <c r="N317" s="4">
        <v>436.36599999999999</v>
      </c>
      <c r="R317" s="4">
        <v>373.98399999999998</v>
      </c>
    </row>
    <row r="318" spans="14:18" x14ac:dyDescent="0.25">
      <c r="N318" s="4">
        <v>459.37400000000002</v>
      </c>
      <c r="R318" s="4">
        <v>384.01499999999999</v>
      </c>
    </row>
    <row r="319" spans="14:18" x14ac:dyDescent="0.25">
      <c r="N319" s="4">
        <v>473.35899999999998</v>
      </c>
      <c r="R319" s="4">
        <v>417.22399999999999</v>
      </c>
    </row>
    <row r="320" spans="14:18" x14ac:dyDescent="0.25">
      <c r="N320" s="4">
        <v>472.89699999999999</v>
      </c>
      <c r="R320" s="4">
        <v>453.94200000000001</v>
      </c>
    </row>
    <row r="321" spans="14:18" x14ac:dyDescent="0.25">
      <c r="N321" s="4">
        <v>462.39</v>
      </c>
      <c r="R321" s="4">
        <v>478.55500000000001</v>
      </c>
    </row>
    <row r="322" spans="14:18" x14ac:dyDescent="0.25">
      <c r="N322" s="4">
        <v>452.923</v>
      </c>
      <c r="R322" s="4">
        <v>486.08100000000002</v>
      </c>
    </row>
    <row r="323" spans="14:18" x14ac:dyDescent="0.25">
      <c r="N323" s="4">
        <v>454.50400000000002</v>
      </c>
      <c r="R323" s="4">
        <v>481.24099999999999</v>
      </c>
    </row>
    <row r="324" spans="14:18" x14ac:dyDescent="0.25">
      <c r="N324" s="4">
        <v>467.19400000000002</v>
      </c>
      <c r="R324" s="4">
        <v>474.09300000000002</v>
      </c>
    </row>
    <row r="325" spans="14:18" x14ac:dyDescent="0.25">
      <c r="N325" s="4">
        <v>480.88</v>
      </c>
      <c r="R325" s="4">
        <v>472.80399999999997</v>
      </c>
    </row>
    <row r="326" spans="14:18" x14ac:dyDescent="0.25">
      <c r="N326" s="4">
        <v>483.91500000000002</v>
      </c>
      <c r="R326" s="4">
        <v>476.84699999999998</v>
      </c>
    </row>
    <row r="327" spans="14:18" x14ac:dyDescent="0.25">
      <c r="N327" s="4">
        <v>470.959</v>
      </c>
      <c r="R327" s="4">
        <v>477.61200000000002</v>
      </c>
    </row>
    <row r="328" spans="14:18" x14ac:dyDescent="0.25">
      <c r="N328" s="4">
        <v>446.30700000000002</v>
      </c>
      <c r="R328" s="4">
        <v>465.76</v>
      </c>
    </row>
    <row r="329" spans="14:18" x14ac:dyDescent="0.25">
      <c r="N329" s="4">
        <v>423.18299999999999</v>
      </c>
      <c r="R329" s="4">
        <v>438.22800000000001</v>
      </c>
    </row>
    <row r="330" spans="14:18" x14ac:dyDescent="0.25">
      <c r="N330" s="4">
        <v>416.53800000000001</v>
      </c>
      <c r="R330" s="4">
        <v>402.19200000000001</v>
      </c>
    </row>
    <row r="331" spans="14:18" x14ac:dyDescent="0.25">
      <c r="N331" s="4">
        <v>430.30099999999999</v>
      </c>
      <c r="R331" s="4">
        <v>375.09800000000001</v>
      </c>
    </row>
    <row r="332" spans="14:18" x14ac:dyDescent="0.25">
      <c r="N332" s="4">
        <v>453.41800000000001</v>
      </c>
      <c r="R332" s="4">
        <v>375.06599999999997</v>
      </c>
    </row>
    <row r="333" spans="14:18" x14ac:dyDescent="0.25">
      <c r="N333" s="4">
        <v>470.84300000000002</v>
      </c>
      <c r="R333" s="4">
        <v>402.82799999999997</v>
      </c>
    </row>
    <row r="334" spans="14:18" x14ac:dyDescent="0.25">
      <c r="N334" s="4">
        <v>474.209</v>
      </c>
      <c r="R334" s="4">
        <v>440.73399999999998</v>
      </c>
    </row>
    <row r="335" spans="14:18" x14ac:dyDescent="0.25">
      <c r="N335" s="4">
        <v>465.125</v>
      </c>
      <c r="R335" s="4">
        <v>470.49200000000002</v>
      </c>
    </row>
    <row r="336" spans="14:18" x14ac:dyDescent="0.25">
      <c r="N336" s="4">
        <v>453.33800000000002</v>
      </c>
      <c r="R336" s="4">
        <v>483.678</v>
      </c>
    </row>
    <row r="337" spans="14:18" x14ac:dyDescent="0.25">
      <c r="N337" s="4">
        <v>450.36900000000003</v>
      </c>
      <c r="R337" s="4">
        <v>482.31400000000002</v>
      </c>
    </row>
    <row r="338" spans="14:18" x14ac:dyDescent="0.25">
      <c r="N338" s="4">
        <v>460.07100000000003</v>
      </c>
      <c r="R338" s="4">
        <v>475.39699999999999</v>
      </c>
    </row>
    <row r="339" spans="14:18" x14ac:dyDescent="0.25">
      <c r="N339" s="4">
        <v>474.79500000000002</v>
      </c>
      <c r="R339" s="4">
        <v>472.46</v>
      </c>
    </row>
    <row r="340" spans="14:18" x14ac:dyDescent="0.25">
      <c r="N340" s="4">
        <v>482.28699999999998</v>
      </c>
      <c r="R340" s="4">
        <v>475.91</v>
      </c>
    </row>
    <row r="341" spans="14:18" x14ac:dyDescent="0.25">
      <c r="N341" s="4">
        <v>474.666</v>
      </c>
      <c r="R341" s="4">
        <v>478.96300000000002</v>
      </c>
    </row>
    <row r="342" spans="14:18" x14ac:dyDescent="0.25">
      <c r="N342" s="4">
        <v>453.11</v>
      </c>
      <c r="R342" s="4">
        <v>471.63400000000001</v>
      </c>
    </row>
    <row r="343" spans="14:18" x14ac:dyDescent="0.25">
      <c r="N343" s="4">
        <v>428.44</v>
      </c>
      <c r="R343" s="4">
        <v>448.35</v>
      </c>
    </row>
    <row r="344" spans="14:18" x14ac:dyDescent="0.25">
      <c r="N344" s="4">
        <v>416.22699999999998</v>
      </c>
      <c r="R344" s="4">
        <v>412.90100000000001</v>
      </c>
    </row>
    <row r="345" spans="14:18" x14ac:dyDescent="0.25">
      <c r="N345" s="4">
        <v>424.78699999999998</v>
      </c>
      <c r="R345" s="4">
        <v>379.98599999999999</v>
      </c>
    </row>
    <row r="346" spans="14:18" x14ac:dyDescent="0.25">
      <c r="N346" s="4">
        <v>446.90899999999999</v>
      </c>
      <c r="R346" s="4">
        <v>369.577</v>
      </c>
    </row>
    <row r="347" spans="14:18" x14ac:dyDescent="0.25">
      <c r="N347" s="4">
        <v>467.31099999999998</v>
      </c>
      <c r="R347" s="4">
        <v>389.54300000000001</v>
      </c>
    </row>
    <row r="348" spans="14:18" x14ac:dyDescent="0.25">
      <c r="N348" s="4">
        <v>474.971</v>
      </c>
      <c r="R348" s="4">
        <v>426.43700000000001</v>
      </c>
    </row>
    <row r="349" spans="14:18" x14ac:dyDescent="0.25">
      <c r="N349" s="4">
        <v>468.471</v>
      </c>
      <c r="R349" s="4">
        <v>460.29199999999997</v>
      </c>
    </row>
    <row r="350" spans="14:18" x14ac:dyDescent="0.25">
      <c r="N350" s="4">
        <v>455.52699999999999</v>
      </c>
      <c r="R350" s="4">
        <v>479.178</v>
      </c>
    </row>
    <row r="351" spans="14:18" x14ac:dyDescent="0.25">
      <c r="N351" s="4">
        <v>448.20499999999998</v>
      </c>
      <c r="R351" s="4">
        <v>482.07299999999998</v>
      </c>
    </row>
    <row r="352" spans="14:18" x14ac:dyDescent="0.25">
      <c r="N352" s="4">
        <v>453.79300000000001</v>
      </c>
      <c r="R352" s="4">
        <v>476.31</v>
      </c>
    </row>
    <row r="353" spans="14:18" x14ac:dyDescent="0.25">
      <c r="N353" s="4">
        <v>467.97300000000001</v>
      </c>
      <c r="R353" s="4">
        <v>472.05</v>
      </c>
    </row>
    <row r="354" spans="14:18" x14ac:dyDescent="0.25">
      <c r="N354" s="4">
        <v>478.87</v>
      </c>
      <c r="R354" s="4">
        <v>474.42</v>
      </c>
    </row>
    <row r="355" spans="14:18" x14ac:dyDescent="0.25">
      <c r="N355" s="4">
        <v>476.47399999999999</v>
      </c>
      <c r="R355" s="4">
        <v>479.072</v>
      </c>
    </row>
    <row r="356" spans="14:18" x14ac:dyDescent="0.25">
      <c r="N356" s="4">
        <v>458.88099999999997</v>
      </c>
      <c r="R356" s="4">
        <v>476.06799999999998</v>
      </c>
    </row>
    <row r="357" spans="14:18" x14ac:dyDescent="0.25">
      <c r="N357" s="4">
        <v>434.10500000000002</v>
      </c>
      <c r="R357" s="4">
        <v>457.786</v>
      </c>
    </row>
    <row r="358" spans="14:18" x14ac:dyDescent="0.25">
      <c r="N358" s="4">
        <v>417.17700000000002</v>
      </c>
      <c r="R358" s="4">
        <v>424.71600000000001</v>
      </c>
    </row>
    <row r="359" spans="14:18" x14ac:dyDescent="0.25">
      <c r="N359" s="4">
        <v>419.971</v>
      </c>
      <c r="R359" s="4">
        <v>388.245</v>
      </c>
    </row>
    <row r="360" spans="14:18" x14ac:dyDescent="0.25">
      <c r="N360" s="4">
        <v>439.85700000000003</v>
      </c>
      <c r="R360" s="4">
        <v>368.15800000000002</v>
      </c>
    </row>
    <row r="361" spans="14:18" x14ac:dyDescent="0.25">
      <c r="N361" s="4">
        <v>462.529</v>
      </c>
      <c r="R361" s="4">
        <v>378.45600000000002</v>
      </c>
    </row>
    <row r="362" spans="14:18" x14ac:dyDescent="0.25">
      <c r="N362" s="4">
        <v>474.70699999999999</v>
      </c>
      <c r="R362" s="4">
        <v>411.88900000000001</v>
      </c>
    </row>
    <row r="363" spans="14:18" x14ac:dyDescent="0.25">
      <c r="N363" s="4">
        <v>471.86099999999999</v>
      </c>
      <c r="R363" s="4">
        <v>448.36700000000002</v>
      </c>
    </row>
    <row r="364" spans="14:18" x14ac:dyDescent="0.25">
      <c r="N364" s="4">
        <v>459.17099999999999</v>
      </c>
      <c r="R364" s="4">
        <v>472.65100000000001</v>
      </c>
    </row>
    <row r="365" spans="14:18" x14ac:dyDescent="0.25">
      <c r="N365" s="4">
        <v>448.22699999999998</v>
      </c>
      <c r="R365" s="4">
        <v>480.36</v>
      </c>
    </row>
    <row r="366" spans="14:18" x14ac:dyDescent="0.25">
      <c r="N366" s="4">
        <v>449.01499999999999</v>
      </c>
      <c r="R366" s="4">
        <v>476.65199999999999</v>
      </c>
    </row>
    <row r="367" spans="14:18" x14ac:dyDescent="0.25">
      <c r="N367" s="4">
        <v>461.13299999999998</v>
      </c>
      <c r="R367" s="4">
        <v>471.536</v>
      </c>
    </row>
    <row r="368" spans="14:18" x14ac:dyDescent="0.25">
      <c r="N368" s="4">
        <v>474.12599999999998</v>
      </c>
      <c r="R368" s="4">
        <v>472.45299999999997</v>
      </c>
    </row>
    <row r="369" spans="14:18" x14ac:dyDescent="0.25">
      <c r="N369" s="4">
        <v>476.49900000000002</v>
      </c>
      <c r="R369" s="4">
        <v>477.892</v>
      </c>
    </row>
    <row r="370" spans="14:18" x14ac:dyDescent="0.25">
      <c r="N370" s="4">
        <v>463.42599999999999</v>
      </c>
      <c r="R370" s="4">
        <v>478.755</v>
      </c>
    </row>
    <row r="371" spans="14:18" x14ac:dyDescent="0.25">
      <c r="N371" s="4">
        <v>439.834</v>
      </c>
      <c r="R371" s="4">
        <v>465.875</v>
      </c>
    </row>
    <row r="372" spans="14:18" x14ac:dyDescent="0.25">
      <c r="N372" s="4">
        <v>419.28300000000002</v>
      </c>
      <c r="R372" s="4">
        <v>436.714</v>
      </c>
    </row>
    <row r="373" spans="14:18" x14ac:dyDescent="0.25">
      <c r="N373" s="4">
        <v>416.03300000000002</v>
      </c>
      <c r="R373" s="4">
        <v>399.07600000000002</v>
      </c>
    </row>
    <row r="374" spans="14:18" x14ac:dyDescent="0.25">
      <c r="N374" s="4">
        <v>432.39499999999998</v>
      </c>
      <c r="R374" s="4">
        <v>370.95600000000002</v>
      </c>
    </row>
    <row r="375" spans="14:18" x14ac:dyDescent="0.25">
      <c r="N375" s="4">
        <v>456.32</v>
      </c>
      <c r="R375" s="4">
        <v>370.55099999999999</v>
      </c>
    </row>
    <row r="376" spans="14:18" x14ac:dyDescent="0.25">
      <c r="N376" s="4">
        <v>472.95499999999998</v>
      </c>
      <c r="R376" s="4">
        <v>398.017</v>
      </c>
    </row>
    <row r="377" spans="14:18" x14ac:dyDescent="0.25">
      <c r="N377" s="4">
        <v>474.654</v>
      </c>
      <c r="R377" s="4">
        <v>435.286</v>
      </c>
    </row>
    <row r="378" spans="14:18" x14ac:dyDescent="0.25">
      <c r="N378" s="4">
        <v>463.70800000000003</v>
      </c>
      <c r="R378" s="4">
        <v>464.28899999999999</v>
      </c>
    </row>
    <row r="379" spans="14:18" x14ac:dyDescent="0.25">
      <c r="N379" s="4">
        <v>450.34500000000003</v>
      </c>
      <c r="R379" s="4">
        <v>477.13</v>
      </c>
    </row>
    <row r="380" spans="14:18" x14ac:dyDescent="0.25">
      <c r="N380" s="4">
        <v>446.22899999999998</v>
      </c>
      <c r="R380" s="4">
        <v>476.29399999999998</v>
      </c>
    </row>
    <row r="381" spans="14:18" x14ac:dyDescent="0.25">
      <c r="N381" s="4">
        <v>454.952</v>
      </c>
      <c r="R381" s="4">
        <v>470.935</v>
      </c>
    </row>
    <row r="382" spans="14:18" x14ac:dyDescent="0.25">
      <c r="N382" s="4">
        <v>468.601</v>
      </c>
      <c r="R382" s="4">
        <v>470.16500000000002</v>
      </c>
    </row>
    <row r="383" spans="14:18" x14ac:dyDescent="0.25">
      <c r="N383" s="4">
        <v>475</v>
      </c>
      <c r="R383" s="4">
        <v>475.512</v>
      </c>
    </row>
    <row r="384" spans="14:18" x14ac:dyDescent="0.25">
      <c r="N384" s="4">
        <v>466.68</v>
      </c>
      <c r="R384" s="4">
        <v>479.51499999999999</v>
      </c>
    </row>
    <row r="385" spans="14:18" x14ac:dyDescent="0.25">
      <c r="N385" s="4">
        <v>445.39299999999997</v>
      </c>
      <c r="R385" s="4">
        <v>472.09500000000003</v>
      </c>
    </row>
    <row r="386" spans="14:18" x14ac:dyDescent="0.25">
      <c r="N386" s="4">
        <v>422.44799999999998</v>
      </c>
      <c r="R386" s="4">
        <v>448.00099999999998</v>
      </c>
    </row>
    <row r="387" spans="14:18" x14ac:dyDescent="0.25">
      <c r="N387" s="4">
        <v>413.233</v>
      </c>
      <c r="R387" s="4">
        <v>411.47500000000002</v>
      </c>
    </row>
    <row r="388" spans="14:18" x14ac:dyDescent="0.25">
      <c r="N388" s="4">
        <v>424.81099999999998</v>
      </c>
      <c r="R388" s="4">
        <v>377.608</v>
      </c>
    </row>
    <row r="389" spans="14:18" x14ac:dyDescent="0.25">
      <c r="N389" s="4">
        <v>448.68099999999998</v>
      </c>
      <c r="R389" s="4">
        <v>366.51799999999997</v>
      </c>
    </row>
    <row r="390" spans="14:18" x14ac:dyDescent="0.25">
      <c r="N390" s="4">
        <v>469.32900000000001</v>
      </c>
      <c r="R390" s="4">
        <v>385.78800000000001</v>
      </c>
    </row>
    <row r="391" spans="14:18" x14ac:dyDescent="0.25">
      <c r="N391" s="4">
        <v>476.19799999999998</v>
      </c>
      <c r="R391" s="4">
        <v>421.68400000000003</v>
      </c>
    </row>
    <row r="392" spans="14:18" x14ac:dyDescent="0.25">
      <c r="N392" s="4">
        <v>468.43</v>
      </c>
      <c r="R392" s="4">
        <v>454.39299999999997</v>
      </c>
    </row>
    <row r="393" spans="14:18" x14ac:dyDescent="0.25">
      <c r="N393" s="4">
        <v>454.16399999999999</v>
      </c>
      <c r="R393" s="4">
        <v>472.41399999999999</v>
      </c>
    </row>
    <row r="394" spans="14:18" x14ac:dyDescent="0.25">
      <c r="N394" s="4">
        <v>445.63499999999999</v>
      </c>
      <c r="R394" s="4">
        <v>475.17599999999999</v>
      </c>
    </row>
    <row r="395" spans="14:18" x14ac:dyDescent="0.25">
      <c r="N395" s="4">
        <v>450.02600000000001</v>
      </c>
      <c r="R395" s="4">
        <v>470.29700000000003</v>
      </c>
    </row>
    <row r="396" spans="14:18" x14ac:dyDescent="0.25">
      <c r="N396" s="4">
        <v>462.85500000000002</v>
      </c>
      <c r="R396" s="4">
        <v>467.80599999999998</v>
      </c>
    </row>
    <row r="397" spans="14:18" x14ac:dyDescent="0.25">
      <c r="N397" s="4">
        <v>472.30599999999998</v>
      </c>
      <c r="R397" s="4">
        <v>472.18</v>
      </c>
    </row>
    <row r="398" spans="14:18" x14ac:dyDescent="0.25">
      <c r="N398" s="4">
        <v>468.697</v>
      </c>
      <c r="R398" s="4">
        <v>478.34899999999999</v>
      </c>
    </row>
    <row r="399" spans="14:18" x14ac:dyDescent="0.25">
      <c r="N399" s="4">
        <v>450.61</v>
      </c>
      <c r="R399" s="4">
        <v>476.05900000000003</v>
      </c>
    </row>
    <row r="400" spans="14:18" x14ac:dyDescent="0.25">
      <c r="N400" s="4">
        <v>426.59699999999998</v>
      </c>
      <c r="R400" s="4">
        <v>457.79500000000002</v>
      </c>
    </row>
    <row r="401" spans="14:18" x14ac:dyDescent="0.25">
      <c r="N401" s="4">
        <v>411.86700000000002</v>
      </c>
      <c r="R401" s="4">
        <v>424.334</v>
      </c>
    </row>
    <row r="402" spans="14:18" x14ac:dyDescent="0.25">
      <c r="N402" s="4">
        <v>417.57299999999998</v>
      </c>
      <c r="R402" s="4">
        <v>387.32400000000001</v>
      </c>
    </row>
    <row r="403" spans="14:18" x14ac:dyDescent="0.25">
      <c r="N403" s="4">
        <v>439.80099999999999</v>
      </c>
      <c r="R403" s="4">
        <v>366.62799999999999</v>
      </c>
    </row>
    <row r="404" spans="14:18" x14ac:dyDescent="0.25">
      <c r="N404" s="4">
        <v>463.61599999999999</v>
      </c>
      <c r="R404" s="4">
        <v>376.06900000000002</v>
      </c>
    </row>
    <row r="405" spans="14:18" x14ac:dyDescent="0.25">
      <c r="N405" s="4">
        <v>475.90499999999997</v>
      </c>
      <c r="R405" s="4">
        <v>408.267</v>
      </c>
    </row>
    <row r="406" spans="14:18" x14ac:dyDescent="0.25">
      <c r="N406" s="4">
        <v>472.54399999999998</v>
      </c>
      <c r="R406" s="4">
        <v>443.30200000000002</v>
      </c>
    </row>
    <row r="407" spans="14:18" x14ac:dyDescent="0.25">
      <c r="N407" s="4">
        <v>459.04300000000001</v>
      </c>
      <c r="R407" s="4">
        <v>466.29399999999998</v>
      </c>
    </row>
    <row r="408" spans="14:18" x14ac:dyDescent="0.25">
      <c r="N408" s="4">
        <v>447.13799999999998</v>
      </c>
      <c r="R408" s="4">
        <v>473.25799999999998</v>
      </c>
    </row>
    <row r="409" spans="14:18" x14ac:dyDescent="0.25">
      <c r="N409" s="4">
        <v>446.76499999999999</v>
      </c>
      <c r="R409" s="4">
        <v>469.68099999999998</v>
      </c>
    </row>
    <row r="410" spans="14:18" x14ac:dyDescent="0.25">
      <c r="N410" s="4">
        <v>457.43099999999998</v>
      </c>
      <c r="R410" s="4">
        <v>465.66399999999999</v>
      </c>
    </row>
    <row r="411" spans="14:18" x14ac:dyDescent="0.25">
      <c r="N411" s="4">
        <v>468.77499999999998</v>
      </c>
      <c r="R411" s="4">
        <v>468.303</v>
      </c>
    </row>
    <row r="412" spans="14:18" x14ac:dyDescent="0.25">
      <c r="N412" s="4">
        <v>469.56299999999999</v>
      </c>
      <c r="R412" s="4">
        <v>475.46300000000002</v>
      </c>
    </row>
    <row r="413" spans="14:18" x14ac:dyDescent="0.25">
      <c r="N413" s="4">
        <v>455.37</v>
      </c>
      <c r="R413" s="4">
        <v>477.59800000000001</v>
      </c>
    </row>
    <row r="414" spans="14:18" x14ac:dyDescent="0.25">
      <c r="N414" s="4">
        <v>431.6</v>
      </c>
      <c r="R414" s="4">
        <v>465.45600000000002</v>
      </c>
    </row>
    <row r="415" spans="14:18" x14ac:dyDescent="0.25">
      <c r="N415" s="4">
        <v>412.209</v>
      </c>
      <c r="R415" s="4">
        <v>436.61700000000002</v>
      </c>
    </row>
    <row r="416" spans="14:18" x14ac:dyDescent="0.25">
      <c r="N416" s="4">
        <v>411.26</v>
      </c>
      <c r="R416" s="4">
        <v>399.03</v>
      </c>
    </row>
    <row r="417" spans="14:18" x14ac:dyDescent="0.25">
      <c r="N417" s="4">
        <v>430.09100000000001</v>
      </c>
      <c r="R417" s="4">
        <v>370.67200000000003</v>
      </c>
    </row>
    <row r="418" spans="14:18" x14ac:dyDescent="0.25">
      <c r="N418" s="4">
        <v>455.78699999999998</v>
      </c>
      <c r="R418" s="4">
        <v>369.54700000000003</v>
      </c>
    </row>
    <row r="419" spans="14:18" x14ac:dyDescent="0.25">
      <c r="N419" s="4">
        <v>473.327</v>
      </c>
      <c r="R419" s="4">
        <v>395.74400000000003</v>
      </c>
    </row>
    <row r="420" spans="14:18" x14ac:dyDescent="0.25">
      <c r="N420" s="4">
        <v>475.29500000000002</v>
      </c>
      <c r="R420" s="4">
        <v>431.428</v>
      </c>
    </row>
    <row r="421" spans="14:18" x14ac:dyDescent="0.25">
      <c r="N421" s="4">
        <v>464.202</v>
      </c>
      <c r="R421" s="4">
        <v>458.86500000000001</v>
      </c>
    </row>
    <row r="422" spans="14:18" x14ac:dyDescent="0.25">
      <c r="N422" s="4">
        <v>450.36</v>
      </c>
      <c r="R422" s="4">
        <v>470.49</v>
      </c>
    </row>
    <row r="423" spans="14:18" x14ac:dyDescent="0.25">
      <c r="N423" s="4">
        <v>445.37599999999998</v>
      </c>
      <c r="R423" s="4">
        <v>469.09199999999998</v>
      </c>
    </row>
    <row r="424" spans="14:18" x14ac:dyDescent="0.25">
      <c r="N424" s="4">
        <v>452.78100000000001</v>
      </c>
      <c r="R424" s="4">
        <v>464.036</v>
      </c>
    </row>
    <row r="425" spans="14:18" x14ac:dyDescent="0.25">
      <c r="N425" s="4">
        <v>464.762</v>
      </c>
      <c r="R425" s="4">
        <v>464.38099999999997</v>
      </c>
    </row>
    <row r="426" spans="14:18" x14ac:dyDescent="0.25">
      <c r="N426" s="4">
        <v>469.39600000000002</v>
      </c>
      <c r="R426" s="4">
        <v>471.26499999999999</v>
      </c>
    </row>
    <row r="427" spans="14:18" x14ac:dyDescent="0.25">
      <c r="N427" s="4">
        <v>459.53399999999999</v>
      </c>
      <c r="R427" s="4">
        <v>476.77300000000002</v>
      </c>
    </row>
    <row r="428" spans="14:18" x14ac:dyDescent="0.25">
      <c r="N428" s="4">
        <v>437.30599999999998</v>
      </c>
      <c r="R428" s="4">
        <v>470.59300000000002</v>
      </c>
    </row>
    <row r="429" spans="14:18" x14ac:dyDescent="0.25">
      <c r="N429" s="4">
        <v>414.447</v>
      </c>
      <c r="R429" s="4">
        <v>447.44200000000001</v>
      </c>
    </row>
    <row r="430" spans="14:18" x14ac:dyDescent="0.25">
      <c r="N430" s="4">
        <v>406.55</v>
      </c>
      <c r="R430" s="4">
        <v>411.58300000000003</v>
      </c>
    </row>
    <row r="431" spans="14:18" x14ac:dyDescent="0.25">
      <c r="N431" s="4">
        <v>420.209</v>
      </c>
      <c r="R431" s="4">
        <v>378.01499999999999</v>
      </c>
    </row>
    <row r="432" spans="14:18" x14ac:dyDescent="0.25">
      <c r="N432" s="4">
        <v>446.07799999999997</v>
      </c>
      <c r="R432" s="4">
        <v>366.59800000000001</v>
      </c>
    </row>
    <row r="433" spans="14:18" x14ac:dyDescent="0.25">
      <c r="N433" s="4">
        <v>468.21</v>
      </c>
      <c r="R433" s="4">
        <v>384.803</v>
      </c>
    </row>
    <row r="434" spans="14:18" x14ac:dyDescent="0.25">
      <c r="N434" s="4">
        <v>476.04500000000002</v>
      </c>
      <c r="R434" s="4">
        <v>419.16899999999998</v>
      </c>
    </row>
    <row r="435" spans="14:18" x14ac:dyDescent="0.25">
      <c r="N435" s="4">
        <v>468.82100000000003</v>
      </c>
      <c r="R435" s="4">
        <v>450.24</v>
      </c>
    </row>
    <row r="436" spans="14:18" x14ac:dyDescent="0.25">
      <c r="N436" s="4">
        <v>454.69</v>
      </c>
      <c r="R436" s="4">
        <v>466.78500000000003</v>
      </c>
    </row>
    <row r="437" spans="14:18" x14ac:dyDescent="0.25">
      <c r="N437" s="4">
        <v>445.78899999999999</v>
      </c>
      <c r="R437" s="4">
        <v>468.464</v>
      </c>
    </row>
    <row r="438" spans="14:18" x14ac:dyDescent="0.25">
      <c r="N438" s="4">
        <v>449.21199999999999</v>
      </c>
      <c r="R438" s="4">
        <v>463.13099999999997</v>
      </c>
    </row>
    <row r="439" spans="14:18" x14ac:dyDescent="0.25">
      <c r="N439" s="4">
        <v>460.57600000000002</v>
      </c>
      <c r="R439" s="4">
        <v>460.96199999999999</v>
      </c>
    </row>
    <row r="440" spans="14:18" x14ac:dyDescent="0.25">
      <c r="N440" s="4">
        <v>468.30599999999998</v>
      </c>
      <c r="R440" s="4">
        <v>466.34300000000002</v>
      </c>
    </row>
    <row r="441" spans="14:18" x14ac:dyDescent="0.25">
      <c r="N441" s="4">
        <v>462.98599999999999</v>
      </c>
      <c r="R441" s="4">
        <v>473.89</v>
      </c>
    </row>
    <row r="442" spans="14:18" x14ac:dyDescent="0.25">
      <c r="N442" s="4">
        <v>443.46300000000002</v>
      </c>
      <c r="R442" s="4">
        <v>473.05799999999999</v>
      </c>
    </row>
    <row r="443" spans="14:18" x14ac:dyDescent="0.25">
      <c r="N443" s="4">
        <v>418.63099999999997</v>
      </c>
      <c r="R443" s="4">
        <v>456.16500000000002</v>
      </c>
    </row>
    <row r="444" spans="14:18" x14ac:dyDescent="0.25">
      <c r="N444" s="4">
        <v>404.08300000000003</v>
      </c>
      <c r="R444" s="4">
        <v>423.89499999999998</v>
      </c>
    </row>
    <row r="445" spans="14:18" x14ac:dyDescent="0.25">
      <c r="N445" s="4">
        <v>411.029</v>
      </c>
      <c r="R445" s="4">
        <v>387.73599999999999</v>
      </c>
    </row>
    <row r="446" spans="14:18" x14ac:dyDescent="0.25">
      <c r="N446" s="4">
        <v>435.02600000000001</v>
      </c>
      <c r="R446" s="4">
        <v>367.24299999999999</v>
      </c>
    </row>
    <row r="447" spans="14:18" x14ac:dyDescent="0.25">
      <c r="N447" s="4">
        <v>460.57400000000001</v>
      </c>
      <c r="R447" s="4">
        <v>376.029</v>
      </c>
    </row>
    <row r="448" spans="14:18" x14ac:dyDescent="0.25">
      <c r="N448" s="4">
        <v>474.33300000000003</v>
      </c>
      <c r="R448" s="4">
        <v>406.95699999999999</v>
      </c>
    </row>
    <row r="449" spans="14:18" x14ac:dyDescent="0.25">
      <c r="N449" s="4">
        <v>472.12400000000002</v>
      </c>
      <c r="R449" s="4">
        <v>440.49599999999998</v>
      </c>
    </row>
    <row r="450" spans="14:18" x14ac:dyDescent="0.25">
      <c r="N450" s="4">
        <v>459.38900000000001</v>
      </c>
      <c r="R450" s="4">
        <v>461.99700000000001</v>
      </c>
    </row>
    <row r="451" spans="14:18" x14ac:dyDescent="0.25">
      <c r="N451" s="4">
        <v>447.709</v>
      </c>
      <c r="R451" s="4">
        <v>467.62200000000001</v>
      </c>
    </row>
    <row r="452" spans="14:18" x14ac:dyDescent="0.25">
      <c r="N452" s="4">
        <v>446.88600000000002</v>
      </c>
      <c r="R452" s="4">
        <v>463.02199999999999</v>
      </c>
    </row>
    <row r="453" spans="14:18" x14ac:dyDescent="0.25">
      <c r="N453" s="4">
        <v>456.488</v>
      </c>
      <c r="R453" s="4">
        <v>458.52800000000002</v>
      </c>
    </row>
    <row r="454" spans="14:18" x14ac:dyDescent="0.25">
      <c r="N454" s="4">
        <v>466.37900000000002</v>
      </c>
      <c r="R454" s="4">
        <v>461.40899999999999</v>
      </c>
    </row>
    <row r="455" spans="14:18" x14ac:dyDescent="0.25">
      <c r="N455" s="4">
        <v>465.55500000000001</v>
      </c>
      <c r="R455" s="4">
        <v>469.48099999999999</v>
      </c>
    </row>
    <row r="456" spans="14:18" x14ac:dyDescent="0.25">
      <c r="N456" s="4">
        <v>449.75200000000001</v>
      </c>
      <c r="R456" s="4">
        <v>472.96699999999998</v>
      </c>
    </row>
    <row r="457" spans="14:18" x14ac:dyDescent="0.25">
      <c r="N457" s="4">
        <v>424.57900000000001</v>
      </c>
      <c r="R457" s="4">
        <v>462.37400000000002</v>
      </c>
    </row>
    <row r="458" spans="14:18" x14ac:dyDescent="0.25">
      <c r="N458" s="4">
        <v>404.33300000000003</v>
      </c>
      <c r="R458" s="4">
        <v>435.077</v>
      </c>
    </row>
    <row r="459" spans="14:18" x14ac:dyDescent="0.25">
      <c r="N459" s="4">
        <v>403.50400000000002</v>
      </c>
      <c r="R459" s="4">
        <v>398.78899999999999</v>
      </c>
    </row>
    <row r="460" spans="14:18" x14ac:dyDescent="0.25">
      <c r="N460" s="4">
        <v>423.416</v>
      </c>
      <c r="R460" s="4">
        <v>371.154</v>
      </c>
    </row>
    <row r="461" spans="14:18" x14ac:dyDescent="0.25">
      <c r="N461" s="4">
        <v>450.69400000000002</v>
      </c>
      <c r="R461" s="4">
        <v>369.88799999999998</v>
      </c>
    </row>
    <row r="462" spans="14:18" x14ac:dyDescent="0.25">
      <c r="N462" s="4">
        <v>469.93400000000003</v>
      </c>
      <c r="R462" s="4">
        <v>395.233</v>
      </c>
    </row>
    <row r="463" spans="14:18" x14ac:dyDescent="0.25">
      <c r="N463" s="4">
        <v>473.48700000000002</v>
      </c>
      <c r="R463" s="4">
        <v>429.75599999999997</v>
      </c>
    </row>
    <row r="464" spans="14:18" x14ac:dyDescent="0.25">
      <c r="N464" s="4">
        <v>463.7</v>
      </c>
      <c r="R464" s="4">
        <v>455.94099999999997</v>
      </c>
    </row>
    <row r="465" spans="14:18" x14ac:dyDescent="0.25">
      <c r="N465" s="4">
        <v>450.67399999999998</v>
      </c>
      <c r="R465" s="4">
        <v>466.26600000000002</v>
      </c>
    </row>
    <row r="466" spans="14:18" x14ac:dyDescent="0.25">
      <c r="N466" s="4">
        <v>445.83100000000002</v>
      </c>
      <c r="R466" s="4">
        <v>463.57499999999999</v>
      </c>
    </row>
    <row r="467" spans="14:18" x14ac:dyDescent="0.25">
      <c r="N467" s="4">
        <v>452.70400000000001</v>
      </c>
      <c r="R467" s="4">
        <v>457.41699999999997</v>
      </c>
    </row>
    <row r="468" spans="14:18" x14ac:dyDescent="0.25">
      <c r="N468" s="4">
        <v>463.685</v>
      </c>
      <c r="R468" s="4">
        <v>457.17700000000002</v>
      </c>
    </row>
    <row r="469" spans="14:18" x14ac:dyDescent="0.25">
      <c r="N469" s="4">
        <v>467.04899999999998</v>
      </c>
      <c r="R469" s="4">
        <v>464.25</v>
      </c>
    </row>
    <row r="470" spans="14:18" x14ac:dyDescent="0.25">
      <c r="N470" s="4">
        <v>455.73200000000003</v>
      </c>
      <c r="R470" s="4">
        <v>470.69200000000001</v>
      </c>
    </row>
    <row r="471" spans="14:18" x14ac:dyDescent="0.25">
      <c r="N471" s="4">
        <v>431.90499999999997</v>
      </c>
      <c r="R471" s="4">
        <v>465.95699999999999</v>
      </c>
    </row>
    <row r="472" spans="14:18" x14ac:dyDescent="0.25">
      <c r="N472" s="4">
        <v>407.48500000000001</v>
      </c>
      <c r="R472" s="4">
        <v>444.47500000000002</v>
      </c>
    </row>
    <row r="473" spans="14:18" x14ac:dyDescent="0.25">
      <c r="N473" s="4">
        <v>398.56599999999997</v>
      </c>
      <c r="R473" s="4">
        <v>410.19200000000001</v>
      </c>
    </row>
    <row r="474" spans="14:18" x14ac:dyDescent="0.25">
      <c r="N474" s="4">
        <v>412.26499999999999</v>
      </c>
      <c r="R474" s="4">
        <v>377.738</v>
      </c>
    </row>
    <row r="475" spans="14:18" x14ac:dyDescent="0.25">
      <c r="N475" s="4">
        <v>439.15800000000002</v>
      </c>
      <c r="R475" s="4">
        <v>366.65499999999997</v>
      </c>
    </row>
    <row r="476" spans="14:18" x14ac:dyDescent="0.25">
      <c r="N476" s="4">
        <v>462.87799999999999</v>
      </c>
      <c r="R476" s="4">
        <v>384.483</v>
      </c>
    </row>
    <row r="477" spans="14:18" x14ac:dyDescent="0.25">
      <c r="N477" s="4">
        <v>472.49099999999999</v>
      </c>
      <c r="R477" s="4">
        <v>418.154</v>
      </c>
    </row>
    <row r="478" spans="14:18" x14ac:dyDescent="0.25">
      <c r="N478" s="4">
        <v>466.94400000000002</v>
      </c>
      <c r="R478" s="4">
        <v>448.41500000000002</v>
      </c>
    </row>
    <row r="479" spans="14:18" x14ac:dyDescent="0.25">
      <c r="N479" s="4">
        <v>454.11399999999998</v>
      </c>
      <c r="R479" s="4">
        <v>463.99200000000002</v>
      </c>
    </row>
    <row r="480" spans="14:18" x14ac:dyDescent="0.25">
      <c r="N480" s="4">
        <v>445.90600000000001</v>
      </c>
      <c r="R480" s="4">
        <v>464.45800000000003</v>
      </c>
    </row>
    <row r="481" spans="14:18" x14ac:dyDescent="0.25">
      <c r="N481" s="4">
        <v>449.36900000000003</v>
      </c>
      <c r="R481" s="4">
        <v>457.71499999999997</v>
      </c>
    </row>
    <row r="482" spans="14:18" x14ac:dyDescent="0.25">
      <c r="N482" s="4">
        <v>460.29199999999997</v>
      </c>
      <c r="R482" s="4">
        <v>454.26799999999997</v>
      </c>
    </row>
    <row r="483" spans="14:18" x14ac:dyDescent="0.25">
      <c r="N483" s="4">
        <v>467.28</v>
      </c>
      <c r="R483" s="4">
        <v>459.00099999999998</v>
      </c>
    </row>
    <row r="484" spans="14:18" x14ac:dyDescent="0.25">
      <c r="N484" s="4">
        <v>460.94</v>
      </c>
      <c r="R484" s="4">
        <v>466.81299999999999</v>
      </c>
    </row>
    <row r="485" spans="14:18" x14ac:dyDescent="0.25">
      <c r="N485" s="4">
        <v>440.02100000000002</v>
      </c>
    </row>
    <row r="486" spans="14:18" x14ac:dyDescent="0.25">
      <c r="N486" s="4">
        <v>413.36900000000003</v>
      </c>
    </row>
    <row r="487" spans="14:18" x14ac:dyDescent="0.25">
      <c r="N487" s="4">
        <v>396.93299999999999</v>
      </c>
    </row>
    <row r="488" spans="14:18" x14ac:dyDescent="0.25">
      <c r="N488" s="4">
        <v>402.72800000000001</v>
      </c>
    </row>
    <row r="489" spans="14:18" x14ac:dyDescent="0.25">
      <c r="N489" s="4">
        <v>426.81700000000001</v>
      </c>
    </row>
    <row r="490" spans="14:18" x14ac:dyDescent="0.25">
      <c r="N490" s="4">
        <v>453.49400000000003</v>
      </c>
    </row>
    <row r="491" spans="14:18" x14ac:dyDescent="0.25">
      <c r="N491" s="4">
        <v>468.94400000000002</v>
      </c>
    </row>
    <row r="492" spans="14:18" x14ac:dyDescent="0.25">
      <c r="N492" s="4">
        <v>468.56799999999998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11C51-7862-4EC1-A289-F3466AE5AD9A}">
  <dimension ref="A1:K47"/>
  <sheetViews>
    <sheetView workbookViewId="0">
      <selection activeCell="K25" sqref="K25"/>
    </sheetView>
  </sheetViews>
  <sheetFormatPr defaultRowHeight="13.8" x14ac:dyDescent="0.25"/>
  <cols>
    <col min="1" max="20" width="10.77734375" style="1" customWidth="1"/>
    <col min="21" max="16384" width="8.88671875" style="1"/>
  </cols>
  <sheetData>
    <row r="1" spans="1:10" x14ac:dyDescent="0.25">
      <c r="B1" s="34" t="s">
        <v>6</v>
      </c>
      <c r="C1" s="34"/>
      <c r="D1" s="34"/>
      <c r="E1" s="34" t="s">
        <v>0</v>
      </c>
      <c r="F1" s="34"/>
      <c r="G1" s="34"/>
      <c r="H1" s="34" t="s">
        <v>7</v>
      </c>
      <c r="I1" s="34"/>
      <c r="J1" s="34"/>
    </row>
    <row r="2" spans="1:10" x14ac:dyDescent="0.25">
      <c r="B2" s="2" t="s">
        <v>9</v>
      </c>
      <c r="C2" s="2" t="s">
        <v>11</v>
      </c>
      <c r="D2" s="2" t="s">
        <v>10</v>
      </c>
      <c r="E2" s="2" t="s">
        <v>9</v>
      </c>
      <c r="F2" s="2" t="s">
        <v>11</v>
      </c>
      <c r="G2" s="2" t="s">
        <v>10</v>
      </c>
      <c r="H2" s="2" t="s">
        <v>9</v>
      </c>
      <c r="I2" s="2" t="s">
        <v>11</v>
      </c>
      <c r="J2" s="2" t="s">
        <v>10</v>
      </c>
    </row>
    <row r="3" spans="1:10" x14ac:dyDescent="0.25">
      <c r="A3" s="35" t="s">
        <v>12</v>
      </c>
      <c r="B3" s="6">
        <v>8.7662268518518532E-3</v>
      </c>
      <c r="C3" s="6">
        <f>AVERAGE(D3,B3)</f>
        <v>1.1352500000000001E-2</v>
      </c>
      <c r="D3" s="6">
        <v>1.3938773148148148E-2</v>
      </c>
      <c r="E3" s="6">
        <v>2.0836064814814814E-2</v>
      </c>
      <c r="F3" s="6">
        <f>AVERAGE(G3,E3)</f>
        <v>2.3536406250000003E-2</v>
      </c>
      <c r="G3" s="6">
        <v>2.6236747685185188E-2</v>
      </c>
      <c r="H3" s="6">
        <v>1.6336608796296295E-2</v>
      </c>
      <c r="I3" s="6">
        <f>AVERAGE(J3,H3)</f>
        <v>1.9160578703703704E-2</v>
      </c>
      <c r="J3" s="6">
        <v>2.1984548611111113E-2</v>
      </c>
    </row>
    <row r="4" spans="1:10" x14ac:dyDescent="0.25">
      <c r="A4" s="35"/>
      <c r="B4" s="6">
        <v>7.7480173611111106E-2</v>
      </c>
      <c r="C4" s="6">
        <f t="shared" ref="C4:C17" si="0">AVERAGE(D4,B4)</f>
        <v>7.9857187499999996E-2</v>
      </c>
      <c r="D4" s="6">
        <v>8.2234201388888886E-2</v>
      </c>
      <c r="E4" s="6">
        <v>8.9259791666666657E-2</v>
      </c>
      <c r="F4" s="6">
        <f t="shared" ref="F4:F17" si="1">AVERAGE(G4,E4)</f>
        <v>9.2031880787037029E-2</v>
      </c>
      <c r="G4" s="6">
        <v>9.4803969907407401E-2</v>
      </c>
      <c r="H4" s="6">
        <v>8.4774224537037035E-2</v>
      </c>
      <c r="I4" s="6">
        <f t="shared" ref="I4:I17" si="2">AVERAGE(J4,H4)</f>
        <v>8.7606429398148139E-2</v>
      </c>
      <c r="J4" s="6">
        <v>9.0438634259259257E-2</v>
      </c>
    </row>
    <row r="5" spans="1:10" x14ac:dyDescent="0.25">
      <c r="A5" s="35"/>
      <c r="B5" s="6">
        <v>0.14613817129629628</v>
      </c>
      <c r="C5" s="6">
        <f t="shared" si="0"/>
        <v>0.14839170138888888</v>
      </c>
      <c r="D5" s="6">
        <v>0.15064523148148148</v>
      </c>
      <c r="E5" s="6">
        <v>0.15765006944444446</v>
      </c>
      <c r="F5" s="6">
        <f t="shared" si="1"/>
        <v>0.16050748842592594</v>
      </c>
      <c r="G5" s="6">
        <v>0.16336490740740742</v>
      </c>
      <c r="H5" s="6">
        <v>0.15322564814814815</v>
      </c>
      <c r="I5" s="6">
        <f t="shared" si="2"/>
        <v>0.1560490625</v>
      </c>
      <c r="J5" s="6">
        <v>0.15887247685185185</v>
      </c>
    </row>
    <row r="6" spans="1:10" x14ac:dyDescent="0.25">
      <c r="A6" s="35"/>
      <c r="B6" s="6">
        <v>0.2146330439814815</v>
      </c>
      <c r="C6" s="6">
        <f t="shared" si="0"/>
        <v>0.21693440972222222</v>
      </c>
      <c r="D6" s="6">
        <v>0.21923577546296294</v>
      </c>
      <c r="E6" s="6">
        <v>0.22608042824074073</v>
      </c>
      <c r="F6" s="6">
        <f t="shared" si="1"/>
        <v>0.22896806134259259</v>
      </c>
      <c r="G6" s="6">
        <v>0.23185569444444445</v>
      </c>
      <c r="H6" s="6">
        <v>0.22172693287037037</v>
      </c>
      <c r="I6" s="6">
        <f t="shared" si="2"/>
        <v>0.22448614583333332</v>
      </c>
      <c r="J6" s="6">
        <v>0.22724535879629629</v>
      </c>
    </row>
    <row r="7" spans="1:10" x14ac:dyDescent="0.25">
      <c r="A7" s="35"/>
      <c r="B7" s="6">
        <v>0.28296851851851851</v>
      </c>
      <c r="C7" s="6">
        <f t="shared" si="0"/>
        <v>0.28545824652777774</v>
      </c>
      <c r="D7" s="6">
        <v>0.28794797453703702</v>
      </c>
      <c r="E7" s="6">
        <v>0.29460349537037039</v>
      </c>
      <c r="F7" s="6">
        <f t="shared" si="1"/>
        <v>0.29743306712962964</v>
      </c>
      <c r="G7" s="6">
        <v>0.30026263888888888</v>
      </c>
      <c r="H7" s="6">
        <v>0.29033998842592595</v>
      </c>
      <c r="I7" s="6">
        <f t="shared" si="2"/>
        <v>0.29292950810185187</v>
      </c>
      <c r="J7" s="6">
        <v>0.29551902777777778</v>
      </c>
    </row>
    <row r="8" spans="1:10" x14ac:dyDescent="0.25">
      <c r="A8" s="35"/>
      <c r="B8" s="6">
        <v>0.35124211805555555</v>
      </c>
      <c r="C8" s="6">
        <f t="shared" si="0"/>
        <v>0.35394866319444446</v>
      </c>
      <c r="D8" s="6">
        <v>0.35665520833333336</v>
      </c>
      <c r="E8" s="6">
        <v>0.36321762731481483</v>
      </c>
      <c r="F8" s="6">
        <f t="shared" si="1"/>
        <v>0.36592308449074074</v>
      </c>
      <c r="G8" s="6">
        <v>0.36862854166666664</v>
      </c>
      <c r="H8" s="6">
        <v>0.35911309027777777</v>
      </c>
      <c r="I8" s="6">
        <f t="shared" si="2"/>
        <v>0.36140184606481479</v>
      </c>
      <c r="J8" s="6">
        <v>0.36369060185185181</v>
      </c>
    </row>
    <row r="9" spans="1:10" x14ac:dyDescent="0.25">
      <c r="A9" s="35"/>
      <c r="B9" s="6">
        <v>0.41955278935185186</v>
      </c>
      <c r="C9" s="6">
        <f t="shared" si="0"/>
        <v>0.42241197916666667</v>
      </c>
      <c r="D9" s="6">
        <v>0.42527116898148148</v>
      </c>
      <c r="E9" s="6">
        <v>0.43185670138888893</v>
      </c>
      <c r="F9" s="6">
        <f t="shared" si="1"/>
        <v>0.43444451388888894</v>
      </c>
      <c r="G9" s="6">
        <v>0.43703232638888889</v>
      </c>
      <c r="H9" s="6">
        <v>0.42803292824074074</v>
      </c>
      <c r="I9" s="6">
        <f t="shared" si="2"/>
        <v>0.42992311342592593</v>
      </c>
      <c r="J9" s="6">
        <v>0.43181329861111112</v>
      </c>
    </row>
    <row r="10" spans="1:10" x14ac:dyDescent="0.25">
      <c r="A10" s="35"/>
      <c r="B10" s="6">
        <v>0.48795269675925929</v>
      </c>
      <c r="C10" s="6">
        <f t="shared" si="0"/>
        <v>0.49086879050925925</v>
      </c>
      <c r="D10" s="6">
        <v>0.4937848842592592</v>
      </c>
      <c r="E10" s="6">
        <v>0.50042554398148142</v>
      </c>
      <c r="F10" s="6">
        <f t="shared" si="1"/>
        <v>0.50298301504629628</v>
      </c>
      <c r="G10" s="6">
        <v>0.50554048611111113</v>
      </c>
      <c r="H10" s="6">
        <v>0.49696493055555552</v>
      </c>
      <c r="I10" s="6">
        <f t="shared" si="2"/>
        <v>0.49849439814814811</v>
      </c>
      <c r="J10" s="6">
        <v>0.50002386574074076</v>
      </c>
    </row>
    <row r="11" spans="1:10" x14ac:dyDescent="0.25">
      <c r="A11" s="35"/>
      <c r="B11" s="6">
        <v>0.55643662037037034</v>
      </c>
      <c r="C11" s="6">
        <f t="shared" si="0"/>
        <v>0.55933862268518508</v>
      </c>
      <c r="D11" s="6">
        <v>0.56224062499999994</v>
      </c>
      <c r="E11" s="6">
        <v>0.56887718749999994</v>
      </c>
      <c r="F11" s="6">
        <f t="shared" si="1"/>
        <v>0.57151173032407399</v>
      </c>
      <c r="G11" s="6">
        <v>0.57414627314814815</v>
      </c>
      <c r="H11" s="6">
        <v>0.56564394675925922</v>
      </c>
      <c r="I11" s="6">
        <f t="shared" si="2"/>
        <v>0.5670909837962963</v>
      </c>
      <c r="J11" s="6">
        <v>0.56853802083333338</v>
      </c>
    </row>
    <row r="12" spans="1:10" x14ac:dyDescent="0.25">
      <c r="A12" s="35"/>
      <c r="B12" s="6">
        <v>0.62495425925925929</v>
      </c>
      <c r="C12" s="6">
        <f t="shared" si="0"/>
        <v>0.62782637152777776</v>
      </c>
      <c r="D12" s="6">
        <v>0.63069848379629623</v>
      </c>
      <c r="E12" s="6">
        <v>0.63725118055555552</v>
      </c>
      <c r="F12" s="6">
        <f t="shared" si="1"/>
        <v>0.64000947337962955</v>
      </c>
      <c r="G12" s="6">
        <v>0.64276776620370368</v>
      </c>
      <c r="H12" s="6">
        <v>0.6339565972222222</v>
      </c>
      <c r="I12" s="6">
        <f t="shared" si="2"/>
        <v>0.63567306712962957</v>
      </c>
      <c r="J12" s="6">
        <v>0.63738953703703705</v>
      </c>
    </row>
    <row r="13" spans="1:10" x14ac:dyDescent="0.25">
      <c r="A13" s="35"/>
      <c r="B13" s="6">
        <v>0.69344954861111108</v>
      </c>
      <c r="C13" s="6">
        <f t="shared" si="0"/>
        <v>0.69632014467592596</v>
      </c>
      <c r="D13" s="6">
        <v>0.69919074074074083</v>
      </c>
      <c r="E13" s="6">
        <v>0.70562885416666665</v>
      </c>
      <c r="F13" s="6">
        <f t="shared" si="1"/>
        <v>0.70847460069444446</v>
      </c>
      <c r="G13" s="6">
        <v>0.71132034722222226</v>
      </c>
      <c r="H13" s="6">
        <v>0.70209140046296303</v>
      </c>
      <c r="I13" s="6">
        <f t="shared" si="2"/>
        <v>0.70420856481481486</v>
      </c>
      <c r="J13" s="6">
        <v>0.70632572916666669</v>
      </c>
    </row>
    <row r="14" spans="1:10" x14ac:dyDescent="0.25">
      <c r="A14" s="35"/>
      <c r="B14" s="6">
        <v>0.76190859953703705</v>
      </c>
      <c r="C14" s="6">
        <f t="shared" si="0"/>
        <v>0.76480165509259257</v>
      </c>
      <c r="D14" s="6">
        <v>0.76769471064814809</v>
      </c>
      <c r="E14" s="6">
        <v>0.77407273148148148</v>
      </c>
      <c r="F14" s="6">
        <f t="shared" si="1"/>
        <v>0.77692395833333339</v>
      </c>
      <c r="G14" s="6">
        <v>0.77977518518518518</v>
      </c>
      <c r="H14" s="6">
        <v>0.77022787037037033</v>
      </c>
      <c r="I14" s="6">
        <f t="shared" si="2"/>
        <v>0.77268936342592587</v>
      </c>
      <c r="J14" s="6">
        <v>0.77515085648148141</v>
      </c>
    </row>
    <row r="15" spans="1:10" x14ac:dyDescent="0.25">
      <c r="A15" s="35"/>
      <c r="B15" s="6">
        <v>0.83037111111111106</v>
      </c>
      <c r="C15" s="6">
        <f t="shared" si="0"/>
        <v>0.83326195023148142</v>
      </c>
      <c r="D15" s="6">
        <v>0.83615278935185178</v>
      </c>
      <c r="E15" s="6">
        <v>0.84259436342592586</v>
      </c>
      <c r="F15" s="6">
        <f t="shared" si="1"/>
        <v>0.8453800925925925</v>
      </c>
      <c r="G15" s="6">
        <v>0.84816582175925925</v>
      </c>
      <c r="H15" s="6">
        <v>0.83844888888888891</v>
      </c>
      <c r="I15" s="6">
        <f t="shared" si="2"/>
        <v>0.84113067708333333</v>
      </c>
      <c r="J15" s="6">
        <v>0.84381246527777776</v>
      </c>
    </row>
    <row r="16" spans="1:10" x14ac:dyDescent="0.25">
      <c r="A16" s="35"/>
      <c r="B16" s="6">
        <v>0.89889755787037029</v>
      </c>
      <c r="C16" s="6">
        <f t="shared" si="0"/>
        <v>0.90170988425925924</v>
      </c>
      <c r="D16" s="6">
        <v>0.90452221064814819</v>
      </c>
      <c r="E16" s="6">
        <v>0.91114834490740737</v>
      </c>
      <c r="F16" s="6">
        <f t="shared" si="1"/>
        <v>0.91385558449074078</v>
      </c>
      <c r="G16" s="6">
        <v>0.91656282407407408</v>
      </c>
      <c r="H16" s="6">
        <v>0.90677113425925926</v>
      </c>
      <c r="I16" s="6">
        <f t="shared" si="2"/>
        <v>0.9095566087962963</v>
      </c>
      <c r="J16" s="6">
        <v>0.91234208333333333</v>
      </c>
    </row>
    <row r="17" spans="1:11" x14ac:dyDescent="0.25">
      <c r="A17" s="35"/>
      <c r="B17" s="6">
        <v>0.96752436342592596</v>
      </c>
      <c r="C17" s="6">
        <f t="shared" si="0"/>
        <v>0.97016690393518523</v>
      </c>
      <c r="D17" s="6">
        <v>0.9728094444444445</v>
      </c>
      <c r="E17" s="6">
        <v>0.97966150462962964</v>
      </c>
      <c r="F17" s="6">
        <f t="shared" si="1"/>
        <v>0.98234507523148151</v>
      </c>
      <c r="G17" s="6">
        <v>0.98502864583333327</v>
      </c>
      <c r="H17" s="6">
        <v>0.9751676041666667</v>
      </c>
      <c r="I17" s="6">
        <f t="shared" si="2"/>
        <v>0.97798464699074072</v>
      </c>
      <c r="J17" s="6">
        <v>0.98080168981481475</v>
      </c>
    </row>
    <row r="18" spans="1:11" x14ac:dyDescent="0.25">
      <c r="A18" s="35" t="s">
        <v>13</v>
      </c>
      <c r="B18" s="1">
        <v>5</v>
      </c>
      <c r="C18" s="1">
        <v>25.4</v>
      </c>
      <c r="D18" s="1">
        <v>5</v>
      </c>
      <c r="E18" s="1">
        <v>5</v>
      </c>
      <c r="F18" s="1">
        <v>33.4</v>
      </c>
      <c r="G18" s="1">
        <v>5</v>
      </c>
      <c r="H18" s="1">
        <v>5</v>
      </c>
      <c r="I18" s="7">
        <v>39.998524590163939</v>
      </c>
      <c r="J18" s="1">
        <v>5</v>
      </c>
      <c r="K18" s="4">
        <f t="shared" ref="K18:K32" si="3">I33/J33</f>
        <v>39.998524590163939</v>
      </c>
    </row>
    <row r="19" spans="1:11" x14ac:dyDescent="0.25">
      <c r="A19" s="35"/>
      <c r="B19" s="1">
        <v>5</v>
      </c>
      <c r="C19" s="1">
        <v>18.399999999999999</v>
      </c>
      <c r="D19" s="1">
        <v>5</v>
      </c>
      <c r="E19" s="1">
        <v>5</v>
      </c>
      <c r="F19" s="1">
        <v>41.1</v>
      </c>
      <c r="G19" s="1">
        <v>5</v>
      </c>
      <c r="H19" s="1">
        <v>5</v>
      </c>
      <c r="I19" s="7">
        <v>41.474915254237288</v>
      </c>
      <c r="J19" s="1">
        <v>5</v>
      </c>
      <c r="K19" s="4">
        <f t="shared" si="3"/>
        <v>41.474915254237288</v>
      </c>
    </row>
    <row r="20" spans="1:11" x14ac:dyDescent="0.25">
      <c r="A20" s="35"/>
      <c r="B20" s="1">
        <v>5</v>
      </c>
      <c r="C20" s="1">
        <v>15.8</v>
      </c>
      <c r="D20" s="1">
        <v>5</v>
      </c>
      <c r="E20" s="1">
        <v>5</v>
      </c>
      <c r="F20" s="1">
        <v>63.5</v>
      </c>
      <c r="G20" s="1">
        <v>5</v>
      </c>
      <c r="H20" s="1">
        <v>5</v>
      </c>
      <c r="I20" s="7">
        <v>39.99065573770492</v>
      </c>
      <c r="J20" s="1">
        <v>5</v>
      </c>
      <c r="K20" s="4">
        <f t="shared" si="3"/>
        <v>39.99065573770492</v>
      </c>
    </row>
    <row r="21" spans="1:11" x14ac:dyDescent="0.25">
      <c r="A21" s="35"/>
      <c r="B21" s="1">
        <v>5</v>
      </c>
      <c r="C21" s="1">
        <v>16.5</v>
      </c>
      <c r="D21" s="1">
        <v>5</v>
      </c>
      <c r="E21" s="1">
        <v>5</v>
      </c>
      <c r="F21" s="1">
        <v>73.7</v>
      </c>
      <c r="G21" s="1">
        <v>5</v>
      </c>
      <c r="H21" s="1">
        <v>5</v>
      </c>
      <c r="I21" s="7">
        <v>31.786200000000001</v>
      </c>
      <c r="J21" s="1">
        <v>5</v>
      </c>
      <c r="K21" s="4">
        <f t="shared" si="3"/>
        <v>31.786200000000001</v>
      </c>
    </row>
    <row r="22" spans="1:11" x14ac:dyDescent="0.25">
      <c r="A22" s="35"/>
      <c r="B22" s="1">
        <v>5</v>
      </c>
      <c r="C22" s="1">
        <v>20.7</v>
      </c>
      <c r="D22" s="1">
        <v>5</v>
      </c>
      <c r="E22" s="1">
        <v>5</v>
      </c>
      <c r="F22" s="1">
        <v>41.2</v>
      </c>
      <c r="G22" s="1">
        <v>5</v>
      </c>
      <c r="H22" s="1">
        <v>5</v>
      </c>
      <c r="I22" s="7">
        <v>24.187513513513512</v>
      </c>
      <c r="J22" s="1">
        <v>5</v>
      </c>
      <c r="K22" s="4">
        <f t="shared" si="3"/>
        <v>24.187513513513512</v>
      </c>
    </row>
    <row r="23" spans="1:11" x14ac:dyDescent="0.25">
      <c r="A23" s="35"/>
      <c r="B23" s="1">
        <v>5</v>
      </c>
      <c r="C23" s="1">
        <v>30.5</v>
      </c>
      <c r="D23" s="1">
        <v>5</v>
      </c>
      <c r="E23" s="1">
        <v>5</v>
      </c>
      <c r="F23" s="1">
        <v>27</v>
      </c>
      <c r="G23" s="1">
        <v>5</v>
      </c>
      <c r="H23" s="1">
        <v>5</v>
      </c>
      <c r="I23" s="7">
        <v>16.14273469387755</v>
      </c>
      <c r="J23" s="1">
        <v>5</v>
      </c>
      <c r="K23" s="4">
        <f t="shared" si="3"/>
        <v>16.14273469387755</v>
      </c>
    </row>
    <row r="24" spans="1:11" x14ac:dyDescent="0.25">
      <c r="A24" s="35"/>
      <c r="B24" s="1">
        <v>5</v>
      </c>
      <c r="C24" s="1">
        <v>52</v>
      </c>
      <c r="D24" s="1">
        <v>5</v>
      </c>
      <c r="E24" s="1">
        <v>5</v>
      </c>
      <c r="F24" s="1">
        <v>21.4</v>
      </c>
      <c r="G24" s="1">
        <v>5</v>
      </c>
      <c r="H24" s="1">
        <v>5</v>
      </c>
      <c r="I24" s="7">
        <v>11.665142857142857</v>
      </c>
      <c r="J24" s="1">
        <v>5</v>
      </c>
      <c r="K24" s="4">
        <f t="shared" si="3"/>
        <v>11.665142857142857</v>
      </c>
    </row>
    <row r="25" spans="1:11" x14ac:dyDescent="0.25">
      <c r="A25" s="35"/>
      <c r="B25" s="1">
        <v>5</v>
      </c>
      <c r="C25" s="1">
        <v>89</v>
      </c>
      <c r="D25" s="1">
        <v>5</v>
      </c>
      <c r="E25" s="1">
        <v>5</v>
      </c>
      <c r="F25" s="1">
        <v>20.5</v>
      </c>
      <c r="G25" s="1">
        <v>5</v>
      </c>
      <c r="H25" s="1">
        <v>5</v>
      </c>
      <c r="I25" s="7">
        <v>8.2591249999999992</v>
      </c>
      <c r="J25" s="1">
        <v>5</v>
      </c>
      <c r="K25" s="4">
        <f t="shared" si="3"/>
        <v>8.2591249999999992</v>
      </c>
    </row>
    <row r="26" spans="1:11" x14ac:dyDescent="0.25">
      <c r="A26" s="35"/>
      <c r="B26" s="1">
        <v>5</v>
      </c>
      <c r="C26" s="1">
        <v>57.7</v>
      </c>
      <c r="D26" s="1">
        <v>5</v>
      </c>
      <c r="E26" s="1">
        <v>5</v>
      </c>
      <c r="F26" s="1">
        <v>23.9</v>
      </c>
      <c r="G26" s="1">
        <v>5</v>
      </c>
      <c r="H26" s="1">
        <v>5</v>
      </c>
      <c r="I26" s="7">
        <v>7.3543529411764705</v>
      </c>
      <c r="J26" s="1">
        <v>5</v>
      </c>
      <c r="K26" s="4">
        <f t="shared" si="3"/>
        <v>7.3543529411764705</v>
      </c>
    </row>
    <row r="27" spans="1:11" x14ac:dyDescent="0.25">
      <c r="A27" s="35"/>
      <c r="B27" s="1">
        <v>5</v>
      </c>
      <c r="C27" s="1">
        <v>45.9</v>
      </c>
      <c r="D27" s="1">
        <v>5</v>
      </c>
      <c r="E27" s="1">
        <v>5</v>
      </c>
      <c r="F27" s="1">
        <v>33.700000000000003</v>
      </c>
      <c r="G27" s="1">
        <v>5</v>
      </c>
      <c r="H27" s="1">
        <v>5</v>
      </c>
      <c r="I27" s="7">
        <v>9.8869000000000007</v>
      </c>
      <c r="J27" s="1">
        <v>5</v>
      </c>
      <c r="K27" s="4">
        <f t="shared" si="3"/>
        <v>9.8869000000000007</v>
      </c>
    </row>
    <row r="28" spans="1:11" x14ac:dyDescent="0.25">
      <c r="A28" s="35"/>
      <c r="B28" s="1">
        <v>5</v>
      </c>
      <c r="C28" s="1">
        <v>47</v>
      </c>
      <c r="D28" s="1">
        <v>5</v>
      </c>
      <c r="E28" s="1">
        <v>5</v>
      </c>
      <c r="F28" s="1">
        <v>57</v>
      </c>
      <c r="G28" s="1">
        <v>5</v>
      </c>
      <c r="H28" s="1">
        <v>5</v>
      </c>
      <c r="I28" s="7">
        <v>13.805509433962264</v>
      </c>
      <c r="J28" s="1">
        <v>5</v>
      </c>
      <c r="K28" s="4">
        <f t="shared" si="3"/>
        <v>13.805509433962264</v>
      </c>
    </row>
    <row r="29" spans="1:11" x14ac:dyDescent="0.25">
      <c r="A29" s="35"/>
      <c r="B29" s="1">
        <v>5</v>
      </c>
      <c r="C29" s="1">
        <v>61.8</v>
      </c>
      <c r="D29" s="1">
        <v>5</v>
      </c>
      <c r="E29" s="1">
        <v>5</v>
      </c>
      <c r="F29" s="1">
        <v>80.099999999999994</v>
      </c>
      <c r="G29" s="1">
        <v>5</v>
      </c>
      <c r="H29" s="1">
        <v>5</v>
      </c>
      <c r="I29" s="7">
        <v>19.783534883720929</v>
      </c>
      <c r="J29" s="1">
        <v>5</v>
      </c>
      <c r="K29" s="4">
        <f t="shared" si="3"/>
        <v>19.783534883720929</v>
      </c>
    </row>
    <row r="30" spans="1:11" x14ac:dyDescent="0.25">
      <c r="A30" s="35"/>
      <c r="B30" s="1">
        <v>5</v>
      </c>
      <c r="C30" s="1">
        <v>83</v>
      </c>
      <c r="D30" s="1">
        <v>5</v>
      </c>
      <c r="E30" s="1">
        <v>5</v>
      </c>
      <c r="F30" s="1">
        <v>48.2</v>
      </c>
      <c r="G30" s="1">
        <v>5</v>
      </c>
      <c r="H30" s="1">
        <v>5</v>
      </c>
      <c r="I30" s="7">
        <v>27.259588235294117</v>
      </c>
      <c r="J30" s="1">
        <v>5</v>
      </c>
      <c r="K30" s="4">
        <f t="shared" si="3"/>
        <v>27.259588235294117</v>
      </c>
    </row>
    <row r="31" spans="1:11" x14ac:dyDescent="0.25">
      <c r="A31" s="35"/>
      <c r="B31" s="1">
        <v>5</v>
      </c>
      <c r="C31" s="1">
        <v>46.6</v>
      </c>
      <c r="D31" s="1">
        <v>5</v>
      </c>
      <c r="E31" s="1">
        <v>5</v>
      </c>
      <c r="F31" s="1">
        <v>35.5</v>
      </c>
      <c r="G31" s="1">
        <v>5</v>
      </c>
      <c r="H31" s="1">
        <v>5</v>
      </c>
      <c r="I31" s="7">
        <v>37.025307692307692</v>
      </c>
      <c r="J31" s="1">
        <v>5</v>
      </c>
      <c r="K31" s="4">
        <f t="shared" si="3"/>
        <v>37.025307692307692</v>
      </c>
    </row>
    <row r="32" spans="1:11" x14ac:dyDescent="0.25">
      <c r="A32" s="35"/>
      <c r="B32" s="1">
        <v>5</v>
      </c>
      <c r="C32" s="1">
        <v>28</v>
      </c>
      <c r="D32" s="1">
        <v>5</v>
      </c>
      <c r="E32" s="1">
        <v>5</v>
      </c>
      <c r="F32" s="1">
        <v>33</v>
      </c>
      <c r="G32" s="1">
        <v>5</v>
      </c>
      <c r="H32" s="1">
        <v>5</v>
      </c>
      <c r="I32" s="7">
        <v>38.63373015873016</v>
      </c>
      <c r="J32" s="1">
        <v>5</v>
      </c>
      <c r="K32" s="4">
        <f t="shared" si="3"/>
        <v>38.63373015873016</v>
      </c>
    </row>
    <row r="33" spans="1:10" x14ac:dyDescent="0.25">
      <c r="A33" s="35" t="s">
        <v>14</v>
      </c>
      <c r="C33" s="1">
        <v>446.90800000000002</v>
      </c>
      <c r="D33" s="5">
        <f>C33/C18</f>
        <v>17.5948031496063</v>
      </c>
      <c r="F33" s="1">
        <v>466.62</v>
      </c>
      <c r="G33" s="5">
        <f>F33/F18</f>
        <v>13.970658682634731</v>
      </c>
      <c r="I33" s="1">
        <v>487.98200000000003</v>
      </c>
      <c r="J33" s="4">
        <v>12.2</v>
      </c>
    </row>
    <row r="34" spans="1:10" x14ac:dyDescent="0.25">
      <c r="A34" s="35"/>
      <c r="C34" s="1">
        <v>410.74799999999999</v>
      </c>
      <c r="D34" s="5">
        <f t="shared" ref="D34:D47" si="4">C34/C19</f>
        <v>22.323260869565217</v>
      </c>
      <c r="F34" s="1">
        <v>479.017</v>
      </c>
      <c r="G34" s="5">
        <f t="shared" ref="G34:G47" si="5">F34/F19</f>
        <v>11.654914841849148</v>
      </c>
      <c r="I34" s="1">
        <v>489.404</v>
      </c>
      <c r="J34" s="4">
        <v>11.8</v>
      </c>
    </row>
    <row r="35" spans="1:10" x14ac:dyDescent="0.25">
      <c r="A35" s="35"/>
      <c r="C35" s="1">
        <v>389.41</v>
      </c>
      <c r="D35" s="5">
        <f t="shared" si="4"/>
        <v>24.646202531645571</v>
      </c>
      <c r="F35" s="1">
        <v>493.76299999999998</v>
      </c>
      <c r="G35" s="5">
        <f t="shared" si="5"/>
        <v>7.7757952755905508</v>
      </c>
      <c r="I35" s="1">
        <v>487.88600000000002</v>
      </c>
      <c r="J35" s="4">
        <v>12.2</v>
      </c>
    </row>
    <row r="36" spans="1:10" x14ac:dyDescent="0.25">
      <c r="A36" s="35"/>
      <c r="C36" s="1">
        <v>397.67599999999999</v>
      </c>
      <c r="D36" s="5">
        <f t="shared" si="4"/>
        <v>24.101575757575755</v>
      </c>
      <c r="F36" s="1">
        <v>498.983</v>
      </c>
      <c r="G36" s="5">
        <f t="shared" si="5"/>
        <v>6.7704613297150606</v>
      </c>
      <c r="I36" s="1">
        <v>476.79300000000001</v>
      </c>
      <c r="J36" s="4">
        <v>15</v>
      </c>
    </row>
    <row r="37" spans="1:10" x14ac:dyDescent="0.25">
      <c r="A37" s="35"/>
      <c r="C37" s="1">
        <v>430.22500000000002</v>
      </c>
      <c r="D37" s="5">
        <f t="shared" si="4"/>
        <v>20.783816425120776</v>
      </c>
      <c r="F37" s="1">
        <v>488.94900000000001</v>
      </c>
      <c r="G37" s="5">
        <f t="shared" si="5"/>
        <v>11.867694174757281</v>
      </c>
      <c r="I37" s="1">
        <v>447.46899999999999</v>
      </c>
      <c r="J37" s="4">
        <v>18.5</v>
      </c>
    </row>
    <row r="38" spans="1:10" x14ac:dyDescent="0.25">
      <c r="A38" s="35"/>
      <c r="C38" s="1">
        <v>467.69099999999997</v>
      </c>
      <c r="D38" s="5">
        <f t="shared" si="4"/>
        <v>15.334131147540983</v>
      </c>
      <c r="F38" s="1">
        <v>467.50299999999999</v>
      </c>
      <c r="G38" s="5">
        <f t="shared" si="5"/>
        <v>17.314925925925927</v>
      </c>
      <c r="I38" s="1">
        <v>395.49700000000001</v>
      </c>
      <c r="J38" s="4">
        <v>24.5</v>
      </c>
    </row>
    <row r="39" spans="1:10" x14ac:dyDescent="0.25">
      <c r="A39" s="35"/>
      <c r="C39" s="1">
        <v>494.06799999999998</v>
      </c>
      <c r="D39" s="5">
        <f t="shared" si="4"/>
        <v>9.5013076923076927</v>
      </c>
      <c r="F39" s="1">
        <v>447.173</v>
      </c>
      <c r="G39" s="5">
        <f t="shared" si="5"/>
        <v>20.895934579439253</v>
      </c>
      <c r="I39" s="1">
        <v>326.62400000000002</v>
      </c>
      <c r="J39" s="4">
        <v>28</v>
      </c>
    </row>
    <row r="40" spans="1:10" x14ac:dyDescent="0.25">
      <c r="A40" s="35"/>
      <c r="C40" s="1">
        <v>503.90100000000001</v>
      </c>
      <c r="D40" s="5">
        <f t="shared" si="4"/>
        <v>5.6618089887640455</v>
      </c>
      <c r="F40" s="1">
        <v>441.93</v>
      </c>
      <c r="G40" s="5">
        <f t="shared" si="5"/>
        <v>21.557560975609757</v>
      </c>
      <c r="I40" s="1">
        <v>264.29199999999997</v>
      </c>
      <c r="J40" s="4">
        <v>32</v>
      </c>
    </row>
    <row r="41" spans="1:10" x14ac:dyDescent="0.25">
      <c r="A41" s="35"/>
      <c r="C41" s="1">
        <v>501.46499999999997</v>
      </c>
      <c r="D41" s="5">
        <f t="shared" si="4"/>
        <v>8.6909012131715766</v>
      </c>
      <c r="F41" s="1">
        <v>455.24900000000002</v>
      </c>
      <c r="G41" s="5">
        <f t="shared" si="5"/>
        <v>19.048075313807534</v>
      </c>
      <c r="I41" s="1">
        <v>250.048</v>
      </c>
      <c r="J41" s="4">
        <v>34</v>
      </c>
    </row>
    <row r="42" spans="1:10" x14ac:dyDescent="0.25">
      <c r="A42" s="35"/>
      <c r="C42" s="1">
        <v>496.30099999999999</v>
      </c>
      <c r="D42" s="5">
        <f t="shared" si="4"/>
        <v>10.812657952069717</v>
      </c>
      <c r="F42" s="1">
        <v>476.63299999999998</v>
      </c>
      <c r="G42" s="5">
        <f t="shared" si="5"/>
        <v>14.14341246290801</v>
      </c>
      <c r="I42" s="1">
        <v>296.60700000000003</v>
      </c>
      <c r="J42" s="4">
        <v>30</v>
      </c>
    </row>
    <row r="43" spans="1:10" x14ac:dyDescent="0.25">
      <c r="A43" s="35"/>
      <c r="C43" s="1">
        <v>496.03899999999999</v>
      </c>
      <c r="D43" s="5">
        <f t="shared" si="4"/>
        <v>10.554021276595744</v>
      </c>
      <c r="F43" s="1">
        <v>491.745</v>
      </c>
      <c r="G43" s="5">
        <f t="shared" si="5"/>
        <v>8.6271052631578939</v>
      </c>
      <c r="I43" s="1">
        <v>365.846</v>
      </c>
      <c r="J43" s="4">
        <v>26.5</v>
      </c>
    </row>
    <row r="44" spans="1:10" x14ac:dyDescent="0.25">
      <c r="A44" s="35"/>
      <c r="C44" s="1">
        <v>499.92</v>
      </c>
      <c r="D44" s="5">
        <f t="shared" si="4"/>
        <v>8.0893203883495151</v>
      </c>
      <c r="F44" s="1">
        <v>492.69200000000001</v>
      </c>
      <c r="G44" s="5">
        <f t="shared" si="5"/>
        <v>6.1509612983770294</v>
      </c>
      <c r="I44" s="1">
        <v>425.346</v>
      </c>
      <c r="J44" s="4">
        <v>21.5</v>
      </c>
    </row>
    <row r="45" spans="1:10" x14ac:dyDescent="0.25">
      <c r="A45" s="35"/>
      <c r="C45" s="1">
        <v>499.53800000000001</v>
      </c>
      <c r="D45" s="5">
        <f t="shared" si="4"/>
        <v>6.0185301204819277</v>
      </c>
      <c r="F45" s="1">
        <v>481.37400000000002</v>
      </c>
      <c r="G45" s="5">
        <f t="shared" si="5"/>
        <v>9.9870124481327807</v>
      </c>
      <c r="I45" s="1">
        <v>463.41300000000001</v>
      </c>
      <c r="J45" s="4">
        <v>17</v>
      </c>
    </row>
    <row r="46" spans="1:10" x14ac:dyDescent="0.25">
      <c r="A46" s="35"/>
      <c r="C46" s="1">
        <v>485.97</v>
      </c>
      <c r="D46" s="5">
        <f t="shared" si="4"/>
        <v>10.428540772532189</v>
      </c>
      <c r="F46" s="1">
        <v>467.81200000000001</v>
      </c>
      <c r="G46" s="5">
        <f t="shared" si="5"/>
        <v>13.177802816901409</v>
      </c>
      <c r="I46" s="1">
        <v>481.32900000000001</v>
      </c>
      <c r="J46" s="4">
        <v>13</v>
      </c>
    </row>
    <row r="47" spans="1:10" x14ac:dyDescent="0.25">
      <c r="A47" s="35"/>
      <c r="C47" s="1">
        <v>456.63099999999997</v>
      </c>
      <c r="D47" s="5">
        <f t="shared" si="4"/>
        <v>16.308249999999997</v>
      </c>
      <c r="F47" s="1">
        <v>463.72199999999998</v>
      </c>
      <c r="G47" s="5">
        <f t="shared" si="5"/>
        <v>14.052181818181818</v>
      </c>
      <c r="I47" s="1">
        <v>486.78500000000003</v>
      </c>
      <c r="J47" s="4">
        <v>12.6</v>
      </c>
    </row>
  </sheetData>
  <mergeCells count="6">
    <mergeCell ref="H1:J1"/>
    <mergeCell ref="A33:A47"/>
    <mergeCell ref="A3:A17"/>
    <mergeCell ref="B1:D1"/>
    <mergeCell ref="A18:A32"/>
    <mergeCell ref="E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5808E-3749-4367-B66B-CA0387D1B6AC}">
  <dimension ref="A1:N92"/>
  <sheetViews>
    <sheetView topLeftCell="A37" workbookViewId="0">
      <selection activeCell="H41" sqref="H41:H55"/>
    </sheetView>
  </sheetViews>
  <sheetFormatPr defaultRowHeight="13.8" x14ac:dyDescent="0.25"/>
  <cols>
    <col min="1" max="1" width="8.88671875" style="1"/>
    <col min="2" max="3" width="13.77734375" style="1" customWidth="1"/>
    <col min="4" max="4" width="12.77734375" style="1" customWidth="1"/>
    <col min="5" max="5" width="14.77734375" style="1" customWidth="1"/>
    <col min="6" max="6" width="11.77734375" style="1" customWidth="1"/>
    <col min="7" max="7" width="5.77734375" style="1" customWidth="1"/>
    <col min="8" max="8" width="8.88671875" style="1" customWidth="1"/>
    <col min="9" max="9" width="5.77734375" style="1" customWidth="1"/>
    <col min="10" max="10" width="9.88671875" style="1" bestFit="1" customWidth="1"/>
    <col min="11" max="11" width="8.88671875" style="1"/>
    <col min="12" max="12" width="7.77734375" style="1" customWidth="1"/>
    <col min="13" max="13" width="10.77734375" style="1" customWidth="1"/>
    <col min="14" max="16384" width="8.88671875" style="1"/>
  </cols>
  <sheetData>
    <row r="1" spans="1:5" x14ac:dyDescent="0.25">
      <c r="A1" s="12" t="s">
        <v>15</v>
      </c>
      <c r="B1" s="8"/>
      <c r="C1" s="8"/>
      <c r="D1" s="8"/>
    </row>
    <row r="3" spans="1:5" x14ac:dyDescent="0.25">
      <c r="A3" s="2" t="s">
        <v>6</v>
      </c>
    </row>
    <row r="4" spans="1:5" x14ac:dyDescent="0.25">
      <c r="A4" s="9" t="s">
        <v>16</v>
      </c>
      <c r="B4" s="9" t="s">
        <v>17</v>
      </c>
      <c r="C4" s="9" t="s">
        <v>18</v>
      </c>
      <c r="D4" s="9" t="s">
        <v>19</v>
      </c>
      <c r="E4" s="13" t="s">
        <v>22</v>
      </c>
    </row>
    <row r="5" spans="1:5" x14ac:dyDescent="0.25">
      <c r="A5" s="9">
        <v>1</v>
      </c>
      <c r="B5" s="10">
        <v>6.7712268518518512E-3</v>
      </c>
      <c r="C5" s="10">
        <v>1.1329305555555556E-2</v>
      </c>
      <c r="D5" s="1">
        <v>393.81799999999998</v>
      </c>
      <c r="E5" s="14">
        <f>B41-C5</f>
        <v>2.6041203703703695E-3</v>
      </c>
    </row>
    <row r="6" spans="1:5" x14ac:dyDescent="0.25">
      <c r="A6" s="9">
        <v>2</v>
      </c>
      <c r="B6" s="10">
        <v>7.5279189814814809E-2</v>
      </c>
      <c r="C6" s="10">
        <v>7.9787905092592593E-2</v>
      </c>
      <c r="D6" s="1">
        <v>389.553</v>
      </c>
      <c r="E6" s="14">
        <f t="shared" ref="E6:E19" si="0">B42-C6</f>
        <v>2.5862384259259241E-3</v>
      </c>
    </row>
    <row r="7" spans="1:5" x14ac:dyDescent="0.25">
      <c r="A7" s="9">
        <v>3</v>
      </c>
      <c r="B7" s="10">
        <v>0.14360928240740742</v>
      </c>
      <c r="C7" s="10">
        <v>0.14839012731481482</v>
      </c>
      <c r="D7" s="1">
        <v>413.065</v>
      </c>
      <c r="E7" s="14">
        <f t="shared" si="0"/>
        <v>2.5143981481481337E-3</v>
      </c>
    </row>
    <row r="8" spans="1:5" x14ac:dyDescent="0.25">
      <c r="A8" s="9">
        <v>4</v>
      </c>
      <c r="B8" s="10">
        <v>0.2118391087962963</v>
      </c>
      <c r="C8" s="10">
        <v>0.2170217476851852</v>
      </c>
      <c r="D8" s="1">
        <v>447.78</v>
      </c>
      <c r="E8" s="14">
        <f t="shared" si="0"/>
        <v>2.5589004629629486E-3</v>
      </c>
    </row>
    <row r="9" spans="1:5" x14ac:dyDescent="0.25">
      <c r="A9" s="9">
        <v>5</v>
      </c>
      <c r="B9" s="10">
        <v>0.2800741435185185</v>
      </c>
      <c r="C9" s="10">
        <v>0.28558209490740744</v>
      </c>
      <c r="D9" s="1">
        <v>475.887</v>
      </c>
      <c r="E9" s="14">
        <f t="shared" si="0"/>
        <v>2.8279398148147727E-3</v>
      </c>
    </row>
    <row r="10" spans="1:5" x14ac:dyDescent="0.25">
      <c r="A10" s="9">
        <v>6</v>
      </c>
      <c r="B10" s="10">
        <v>0.34838128472222224</v>
      </c>
      <c r="C10" s="10">
        <v>0.35404394675925926</v>
      </c>
      <c r="D10" s="1">
        <v>489.25400000000002</v>
      </c>
      <c r="E10" s="14">
        <f t="shared" si="0"/>
        <v>3.2448726851851406E-3</v>
      </c>
    </row>
    <row r="11" spans="1:5" x14ac:dyDescent="0.25">
      <c r="A11" s="9">
        <v>7</v>
      </c>
      <c r="B11" s="10">
        <v>0.41677003472222224</v>
      </c>
      <c r="C11" s="10">
        <v>0.42244295138888893</v>
      </c>
      <c r="D11" s="1">
        <v>490.14</v>
      </c>
      <c r="E11" s="14">
        <f t="shared" si="0"/>
        <v>3.5121643518517542E-3</v>
      </c>
    </row>
    <row r="12" spans="1:5" x14ac:dyDescent="0.25">
      <c r="A12" s="9">
        <v>8</v>
      </c>
      <c r="B12" s="10">
        <v>0.48519983796296295</v>
      </c>
      <c r="C12" s="10">
        <v>0.49084096064814814</v>
      </c>
      <c r="D12" s="1">
        <v>487.39400000000001</v>
      </c>
      <c r="E12" s="14">
        <f t="shared" si="0"/>
        <v>3.3904398148147941E-3</v>
      </c>
    </row>
    <row r="13" spans="1:5" x14ac:dyDescent="0.25">
      <c r="A13" s="9">
        <v>9</v>
      </c>
      <c r="B13" s="10">
        <v>0.55361439814814817</v>
      </c>
      <c r="C13" s="10">
        <v>0.5592802546296296</v>
      </c>
      <c r="D13" s="1">
        <v>489.53100000000001</v>
      </c>
      <c r="E13" s="14">
        <f t="shared" si="0"/>
        <v>3.0123032407407546E-3</v>
      </c>
    </row>
    <row r="14" spans="1:5" x14ac:dyDescent="0.25">
      <c r="A14" s="9">
        <v>10</v>
      </c>
      <c r="B14" s="10">
        <v>0.62199168981481479</v>
      </c>
      <c r="C14" s="10">
        <v>0.62774798611111116</v>
      </c>
      <c r="D14" s="1">
        <v>497.34399999999999</v>
      </c>
      <c r="E14" s="14">
        <f t="shared" si="0"/>
        <v>2.5935648148147639E-3</v>
      </c>
    </row>
    <row r="15" spans="1:5" x14ac:dyDescent="0.25">
      <c r="A15" s="9">
        <v>11</v>
      </c>
      <c r="B15" s="10">
        <v>0.69036495370370377</v>
      </c>
      <c r="C15" s="10">
        <v>0.69618593750000002</v>
      </c>
      <c r="D15" s="1">
        <v>502.93299999999999</v>
      </c>
      <c r="E15" s="14">
        <f t="shared" si="0"/>
        <v>2.2895717592592568E-3</v>
      </c>
    </row>
    <row r="16" spans="1:5" x14ac:dyDescent="0.25">
      <c r="A16" s="9">
        <v>12</v>
      </c>
      <c r="B16" s="10">
        <v>0.75879628472222216</v>
      </c>
      <c r="C16" s="10">
        <v>0.76453967592592598</v>
      </c>
      <c r="D16" s="1">
        <v>496.22899999999998</v>
      </c>
      <c r="E16" s="14">
        <f t="shared" si="0"/>
        <v>2.1818287037036477E-3</v>
      </c>
    </row>
    <row r="17" spans="1:6" x14ac:dyDescent="0.25">
      <c r="A17" s="9">
        <v>13</v>
      </c>
      <c r="B17" s="10">
        <v>0.82733269675925925</v>
      </c>
      <c r="C17" s="10">
        <v>0.83279871527777782</v>
      </c>
      <c r="D17" s="1">
        <v>472.26299999999998</v>
      </c>
      <c r="E17" s="14">
        <f t="shared" si="0"/>
        <v>2.2606249999999051E-3</v>
      </c>
    </row>
    <row r="18" spans="1:6" x14ac:dyDescent="0.25">
      <c r="A18" s="9">
        <v>14</v>
      </c>
      <c r="B18" s="10">
        <v>0.89596778935185195</v>
      </c>
      <c r="C18" s="10">
        <v>0.90100960648148154</v>
      </c>
      <c r="D18" s="1">
        <v>435.613</v>
      </c>
      <c r="E18" s="14">
        <f t="shared" si="0"/>
        <v>2.4342476851850758E-3</v>
      </c>
    </row>
    <row r="19" spans="1:6" x14ac:dyDescent="0.25">
      <c r="A19" s="9">
        <v>15</v>
      </c>
      <c r="B19" s="10">
        <v>0.96462067129629636</v>
      </c>
      <c r="C19" s="10">
        <v>0.96926605324074078</v>
      </c>
      <c r="D19" s="1">
        <v>401.36099999999999</v>
      </c>
      <c r="E19" s="14">
        <f t="shared" si="0"/>
        <v>2.5756018518517942E-3</v>
      </c>
    </row>
    <row r="20" spans="1:6" x14ac:dyDescent="0.25">
      <c r="B20" s="10"/>
    </row>
    <row r="21" spans="1:6" x14ac:dyDescent="0.25">
      <c r="A21" s="2" t="s">
        <v>20</v>
      </c>
    </row>
    <row r="22" spans="1:6" x14ac:dyDescent="0.25">
      <c r="A22" s="9" t="s">
        <v>16</v>
      </c>
      <c r="B22" s="9" t="s">
        <v>17</v>
      </c>
      <c r="C22" s="9" t="s">
        <v>18</v>
      </c>
      <c r="D22" s="9" t="s">
        <v>19</v>
      </c>
      <c r="E22" s="1" t="s">
        <v>28</v>
      </c>
    </row>
    <row r="23" spans="1:6" x14ac:dyDescent="0.25">
      <c r="A23" s="9">
        <v>1</v>
      </c>
      <c r="B23" s="10">
        <v>1.3625277777777778E-2</v>
      </c>
      <c r="C23" s="10">
        <v>1.8507476851851851E-2</v>
      </c>
      <c r="D23" s="1">
        <v>421.822</v>
      </c>
      <c r="E23" s="20">
        <f>B41-B23</f>
        <v>3.0814814814814767E-4</v>
      </c>
      <c r="F23" s="1" t="s">
        <v>29</v>
      </c>
    </row>
    <row r="24" spans="1:6" x14ac:dyDescent="0.25">
      <c r="A24" s="9">
        <v>2</v>
      </c>
      <c r="B24" s="10">
        <v>8.2173668981481485E-2</v>
      </c>
      <c r="C24" s="10">
        <v>8.6617037037037034E-2</v>
      </c>
      <c r="D24" s="1">
        <v>383.90699999999998</v>
      </c>
      <c r="E24" s="20">
        <f t="shared" ref="E24" si="1">B42-B24</f>
        <v>2.00474537037032E-4</v>
      </c>
      <c r="F24" s="1" t="s">
        <v>29</v>
      </c>
    </row>
    <row r="25" spans="1:6" x14ac:dyDescent="0.25">
      <c r="A25" s="9">
        <v>3</v>
      </c>
      <c r="B25" s="10">
        <v>0.15096079861111111</v>
      </c>
      <c r="C25" s="10">
        <v>0.15451729166666667</v>
      </c>
      <c r="D25" s="1">
        <v>307.28100000000001</v>
      </c>
      <c r="E25" s="21">
        <f>B25-B43</f>
        <v>5.6273148148155983E-5</v>
      </c>
      <c r="F25" s="1" t="s">
        <v>30</v>
      </c>
    </row>
    <row r="26" spans="1:6" x14ac:dyDescent="0.25">
      <c r="A26" s="9">
        <v>4</v>
      </c>
      <c r="B26" s="10">
        <v>0.22029533564814816</v>
      </c>
      <c r="C26" s="10">
        <v>0.2219509837962963</v>
      </c>
      <c r="D26" s="1">
        <v>143.04900000000001</v>
      </c>
      <c r="E26" s="21">
        <f>B26-B44</f>
        <v>7.1468750000000525E-4</v>
      </c>
      <c r="F26" s="1" t="s">
        <v>30</v>
      </c>
    </row>
    <row r="27" spans="1:6" ht="13.8" customHeight="1" x14ac:dyDescent="0.25">
      <c r="A27" s="11">
        <v>5</v>
      </c>
      <c r="B27" s="38" t="s">
        <v>23</v>
      </c>
      <c r="C27" s="38"/>
      <c r="D27" s="38"/>
      <c r="E27" s="38"/>
      <c r="F27" s="38"/>
    </row>
    <row r="28" spans="1:6" ht="13.8" customHeight="1" x14ac:dyDescent="0.25">
      <c r="A28" s="11">
        <v>6</v>
      </c>
      <c r="B28" s="38"/>
      <c r="C28" s="38"/>
      <c r="D28" s="38"/>
      <c r="E28" s="38"/>
      <c r="F28" s="38"/>
    </row>
    <row r="29" spans="1:6" ht="13.8" customHeight="1" x14ac:dyDescent="0.25">
      <c r="A29" s="11">
        <v>7</v>
      </c>
      <c r="B29" s="38"/>
      <c r="C29" s="38"/>
      <c r="D29" s="38"/>
      <c r="E29" s="38"/>
      <c r="F29" s="38"/>
    </row>
    <row r="30" spans="1:6" ht="13.8" customHeight="1" x14ac:dyDescent="0.25">
      <c r="A30" s="11">
        <v>8</v>
      </c>
      <c r="B30" s="38"/>
      <c r="C30" s="38"/>
      <c r="D30" s="38"/>
      <c r="E30" s="38"/>
      <c r="F30" s="38"/>
    </row>
    <row r="31" spans="1:6" ht="13.8" customHeight="1" x14ac:dyDescent="0.25">
      <c r="A31" s="11">
        <v>9</v>
      </c>
      <c r="B31" s="38"/>
      <c r="C31" s="38"/>
      <c r="D31" s="38"/>
      <c r="E31" s="38"/>
      <c r="F31" s="38"/>
    </row>
    <row r="32" spans="1:6" x14ac:dyDescent="0.25">
      <c r="A32" s="9">
        <v>10</v>
      </c>
      <c r="B32" s="10">
        <v>0.6314297337962963</v>
      </c>
      <c r="C32" s="10">
        <v>0.63312931712962961</v>
      </c>
      <c r="D32" s="1">
        <v>146.84399999999999</v>
      </c>
      <c r="E32" s="21">
        <f t="shared" ref="E32:E34" si="2">B32-B50</f>
        <v>1.08818287037038E-3</v>
      </c>
      <c r="F32" s="1" t="s">
        <v>30</v>
      </c>
    </row>
    <row r="33" spans="1:14" x14ac:dyDescent="0.25">
      <c r="A33" s="9">
        <v>11</v>
      </c>
      <c r="B33" s="10">
        <v>0.69886160879629633</v>
      </c>
      <c r="C33" s="10">
        <v>0.70249596064814812</v>
      </c>
      <c r="D33" s="1">
        <v>314.00799999999998</v>
      </c>
      <c r="E33" s="21">
        <f t="shared" si="2"/>
        <v>3.8609953703705457E-4</v>
      </c>
      <c r="F33" s="1" t="s">
        <v>30</v>
      </c>
    </row>
    <row r="34" spans="1:14" x14ac:dyDescent="0.25">
      <c r="A34" s="9">
        <v>12</v>
      </c>
      <c r="B34" s="10">
        <v>0.76676652777777787</v>
      </c>
      <c r="C34" s="10">
        <v>0.7712953935185185</v>
      </c>
      <c r="D34" s="1">
        <v>391.29399999999998</v>
      </c>
      <c r="E34" s="21">
        <f t="shared" si="2"/>
        <v>4.5023148148248815E-5</v>
      </c>
      <c r="F34" s="1" t="s">
        <v>30</v>
      </c>
    </row>
    <row r="35" spans="1:14" x14ac:dyDescent="0.25">
      <c r="A35" s="9">
        <v>13</v>
      </c>
      <c r="B35" s="10">
        <v>0.83488729166666664</v>
      </c>
      <c r="C35" s="10">
        <v>0.83983381944444446</v>
      </c>
      <c r="D35" s="1">
        <v>427.38</v>
      </c>
      <c r="E35" s="20">
        <f t="shared" ref="E35:E37" si="3">B53-B35</f>
        <v>1.7204861111108638E-4</v>
      </c>
      <c r="F35" s="1" t="s">
        <v>29</v>
      </c>
    </row>
    <row r="36" spans="1:14" x14ac:dyDescent="0.25">
      <c r="A36" s="9">
        <v>14</v>
      </c>
      <c r="B36" s="10">
        <v>0.90315006944444443</v>
      </c>
      <c r="C36" s="10">
        <v>0.90821440972222212</v>
      </c>
      <c r="D36" s="1">
        <v>437.55900000000003</v>
      </c>
      <c r="E36" s="20">
        <f t="shared" si="3"/>
        <v>2.937847222221901E-4</v>
      </c>
      <c r="F36" s="1" t="s">
        <v>29</v>
      </c>
    </row>
    <row r="37" spans="1:14" x14ac:dyDescent="0.25">
      <c r="A37" s="9">
        <v>15</v>
      </c>
      <c r="B37" s="10">
        <v>0.97152273148148149</v>
      </c>
      <c r="C37" s="10">
        <v>0.97647710648148145</v>
      </c>
      <c r="D37" s="1">
        <v>428.05799999999999</v>
      </c>
      <c r="E37" s="20">
        <f t="shared" si="3"/>
        <v>3.1892361111107714E-4</v>
      </c>
      <c r="F37" s="1" t="s">
        <v>29</v>
      </c>
    </row>
    <row r="38" spans="1:14" x14ac:dyDescent="0.25">
      <c r="B38" s="10"/>
    </row>
    <row r="39" spans="1:14" x14ac:dyDescent="0.25">
      <c r="A39" s="2" t="s">
        <v>7</v>
      </c>
    </row>
    <row r="40" spans="1:14" x14ac:dyDescent="0.25">
      <c r="A40" s="9" t="s">
        <v>16</v>
      </c>
      <c r="B40" s="9" t="s">
        <v>17</v>
      </c>
      <c r="C40" s="9" t="s">
        <v>18</v>
      </c>
      <c r="D40" s="9" t="s">
        <v>19</v>
      </c>
      <c r="E40" s="36" t="s">
        <v>24</v>
      </c>
      <c r="F40" s="36"/>
      <c r="G40" s="36"/>
      <c r="H40" s="37" t="s">
        <v>27</v>
      </c>
      <c r="I40" s="37"/>
      <c r="J40" s="37"/>
      <c r="L40" s="19" t="s">
        <v>27</v>
      </c>
      <c r="M40" s="18"/>
      <c r="N40" s="18"/>
    </row>
    <row r="41" spans="1:14" x14ac:dyDescent="0.25">
      <c r="A41" s="9">
        <v>1</v>
      </c>
      <c r="B41" s="10">
        <v>1.3933425925925925E-2</v>
      </c>
      <c r="C41" s="10">
        <v>1.9519525462962962E-2</v>
      </c>
      <c r="D41" s="1">
        <v>482.63799999999998</v>
      </c>
      <c r="E41" s="15">
        <f>C41-B59</f>
        <v>1.1308333333333309E-3</v>
      </c>
      <c r="F41" s="3">
        <v>97.703999999999994</v>
      </c>
      <c r="G41" s="1" t="s">
        <v>26</v>
      </c>
      <c r="H41" s="3">
        <f>D59+D41-F41</f>
        <v>865.50300000000004</v>
      </c>
      <c r="I41" s="1" t="s">
        <v>26</v>
      </c>
      <c r="J41" s="16">
        <f>H41/86400</f>
        <v>1.0017395833333333E-2</v>
      </c>
      <c r="L41" s="2" t="s">
        <v>2</v>
      </c>
      <c r="M41" s="17">
        <f>MIN(J41:J55)</f>
        <v>9.1749768518518508E-3</v>
      </c>
    </row>
    <row r="42" spans="1:14" x14ac:dyDescent="0.25">
      <c r="A42" s="9">
        <v>2</v>
      </c>
      <c r="B42" s="10">
        <v>8.2374143518518517E-2</v>
      </c>
      <c r="C42" s="10">
        <v>8.7821388888888893E-2</v>
      </c>
      <c r="D42" s="1">
        <v>470.642</v>
      </c>
      <c r="E42" s="15">
        <f t="shared" ref="E42:E55" si="4">C42-B60</f>
        <v>1.0732060185185133E-3</v>
      </c>
      <c r="F42" s="3">
        <v>92.724999999999994</v>
      </c>
      <c r="G42" s="1" t="s">
        <v>26</v>
      </c>
      <c r="H42" s="3">
        <f t="shared" ref="H42:H44" si="5">D60+D42-F42</f>
        <v>864.27499999999998</v>
      </c>
      <c r="I42" s="1" t="s">
        <v>26</v>
      </c>
      <c r="J42" s="16">
        <f t="shared" ref="J42:J44" si="6">H42/86400</f>
        <v>1.0003182870370371E-2</v>
      </c>
      <c r="L42" s="2" t="s">
        <v>3</v>
      </c>
      <c r="M42" s="17">
        <f>MAX(J42:J56)</f>
        <v>1.0004641203703703E-2</v>
      </c>
    </row>
    <row r="43" spans="1:14" x14ac:dyDescent="0.25">
      <c r="A43" s="9">
        <v>3</v>
      </c>
      <c r="B43" s="10">
        <v>0.15090452546296296</v>
      </c>
      <c r="C43" s="10">
        <v>0.15603184027777778</v>
      </c>
      <c r="D43" s="1">
        <v>442.99900000000002</v>
      </c>
      <c r="E43" s="15">
        <f t="shared" si="4"/>
        <v>8.4960648148149631E-4</v>
      </c>
      <c r="F43" s="3">
        <v>73.406000000000006</v>
      </c>
      <c r="G43" s="1" t="s">
        <v>26</v>
      </c>
      <c r="H43" s="3">
        <f t="shared" si="5"/>
        <v>848.40100000000007</v>
      </c>
      <c r="I43" s="1" t="s">
        <v>26</v>
      </c>
      <c r="J43" s="16">
        <f t="shared" si="6"/>
        <v>9.819456018518519E-3</v>
      </c>
      <c r="L43" s="2" t="s">
        <v>4</v>
      </c>
      <c r="M43" s="17">
        <f>AVERAGE(J43:J57)</f>
        <v>9.7153562242798357E-3</v>
      </c>
    </row>
    <row r="44" spans="1:14" x14ac:dyDescent="0.25">
      <c r="A44" s="9">
        <v>4</v>
      </c>
      <c r="B44" s="10">
        <v>0.21958064814814815</v>
      </c>
      <c r="C44" s="10">
        <v>0.22413885416666668</v>
      </c>
      <c r="D44" s="1">
        <v>393.83</v>
      </c>
      <c r="E44" s="15">
        <f t="shared" si="4"/>
        <v>4.3431712962962998E-4</v>
      </c>
      <c r="F44" s="3">
        <v>37.524999999999999</v>
      </c>
      <c r="G44" s="1" t="s">
        <v>26</v>
      </c>
      <c r="H44" s="3">
        <f t="shared" si="5"/>
        <v>815.875</v>
      </c>
      <c r="I44" s="1" t="s">
        <v>26</v>
      </c>
      <c r="J44" s="16">
        <f t="shared" si="6"/>
        <v>9.4429976851851845E-3</v>
      </c>
    </row>
    <row r="45" spans="1:14" x14ac:dyDescent="0.25">
      <c r="A45" s="9">
        <v>5</v>
      </c>
      <c r="B45" s="10">
        <v>0.28841003472222221</v>
      </c>
      <c r="C45" s="10">
        <v>0.29218215277777776</v>
      </c>
      <c r="D45" s="1">
        <v>325.91199999999998</v>
      </c>
      <c r="E45" s="14">
        <f>B63-C45</f>
        <v>8.1203703703736085E-5</v>
      </c>
      <c r="F45" s="3"/>
      <c r="L45" s="2" t="s">
        <v>31</v>
      </c>
    </row>
    <row r="46" spans="1:14" x14ac:dyDescent="0.25">
      <c r="A46" s="9">
        <v>6</v>
      </c>
      <c r="B46" s="10">
        <v>0.35728881944444441</v>
      </c>
      <c r="C46" s="10">
        <v>0.36028238425925929</v>
      </c>
      <c r="D46" s="1">
        <v>258.64299999999997</v>
      </c>
      <c r="E46" s="14">
        <f t="shared" ref="E46:E48" si="7">B64-C46</f>
        <v>4.8363425925918024E-4</v>
      </c>
      <c r="F46" s="3"/>
      <c r="L46" s="2" t="s">
        <v>2</v>
      </c>
      <c r="M46" s="22">
        <f>MIN(F41:F55)</f>
        <v>37.524999999999999</v>
      </c>
    </row>
    <row r="47" spans="1:14" x14ac:dyDescent="0.25">
      <c r="A47" s="9">
        <v>7</v>
      </c>
      <c r="B47" s="10">
        <v>0.42595511574074069</v>
      </c>
      <c r="C47" s="10">
        <v>0.42866738425925927</v>
      </c>
      <c r="D47" s="1">
        <v>234.34100000000001</v>
      </c>
      <c r="E47" s="14">
        <f t="shared" si="7"/>
        <v>4.8608796296301104E-4</v>
      </c>
      <c r="F47" s="3"/>
      <c r="L47" s="2" t="s">
        <v>3</v>
      </c>
      <c r="M47" s="22">
        <f>MAX(F41:F55)</f>
        <v>110.432</v>
      </c>
    </row>
    <row r="48" spans="1:14" x14ac:dyDescent="0.25">
      <c r="A48" s="9">
        <v>8</v>
      </c>
      <c r="B48" s="10">
        <v>0.49423140046296293</v>
      </c>
      <c r="C48" s="10">
        <v>0.4974412037037037</v>
      </c>
      <c r="D48" s="1">
        <v>277.327</v>
      </c>
      <c r="E48" s="14">
        <f t="shared" si="7"/>
        <v>1.258101851853155E-5</v>
      </c>
      <c r="F48" s="3"/>
      <c r="L48" s="2" t="s">
        <v>4</v>
      </c>
      <c r="M48" s="22">
        <f>AVERAGE(F41:F55)</f>
        <v>87.759181818181801</v>
      </c>
    </row>
    <row r="49" spans="1:10" x14ac:dyDescent="0.25">
      <c r="A49" s="9">
        <v>9</v>
      </c>
      <c r="B49" s="10">
        <v>0.56229255787037036</v>
      </c>
      <c r="C49" s="10">
        <v>0.56635714120370373</v>
      </c>
      <c r="D49" s="1">
        <v>351.18099999999998</v>
      </c>
      <c r="E49" s="15">
        <f t="shared" si="4"/>
        <v>6.0914351851848458E-4</v>
      </c>
      <c r="F49" s="3">
        <v>52.63</v>
      </c>
      <c r="G49" s="1" t="s">
        <v>26</v>
      </c>
      <c r="H49" s="3">
        <f>D67+D49-F49</f>
        <v>792.71799999999996</v>
      </c>
      <c r="I49" s="1" t="s">
        <v>26</v>
      </c>
      <c r="J49" s="17">
        <f t="shared" ref="J49:J55" si="8">H49/86400</f>
        <v>9.1749768518518508E-3</v>
      </c>
    </row>
    <row r="50" spans="1:10" x14ac:dyDescent="0.25">
      <c r="A50" s="9">
        <v>10</v>
      </c>
      <c r="B50" s="10">
        <v>0.63034155092592592</v>
      </c>
      <c r="C50" s="10">
        <v>0.63518165509259261</v>
      </c>
      <c r="D50" s="1">
        <v>418.18400000000003</v>
      </c>
      <c r="E50" s="15">
        <f t="shared" si="4"/>
        <v>1.0739699074074904E-3</v>
      </c>
      <c r="F50" s="3">
        <v>92.790999999999997</v>
      </c>
      <c r="G50" s="1" t="s">
        <v>26</v>
      </c>
      <c r="H50" s="3">
        <f t="shared" ref="H50:H55" si="9">D68+D50-F50</f>
        <v>825.88000000000011</v>
      </c>
      <c r="I50" s="1" t="s">
        <v>26</v>
      </c>
      <c r="J50" s="16">
        <f t="shared" si="8"/>
        <v>9.5587962962962979E-3</v>
      </c>
    </row>
    <row r="51" spans="1:10" x14ac:dyDescent="0.25">
      <c r="A51" s="9">
        <v>11</v>
      </c>
      <c r="B51" s="10">
        <v>0.69847550925925928</v>
      </c>
      <c r="C51" s="10">
        <v>0.70383597222222216</v>
      </c>
      <c r="D51" s="1">
        <v>463.14400000000001</v>
      </c>
      <c r="E51" s="15">
        <f t="shared" si="4"/>
        <v>1.2781481481480839E-3</v>
      </c>
      <c r="F51" s="3">
        <v>110.432</v>
      </c>
      <c r="G51" s="1" t="s">
        <v>26</v>
      </c>
      <c r="H51" s="3">
        <f t="shared" si="9"/>
        <v>844.29600000000005</v>
      </c>
      <c r="I51" s="1" t="s">
        <v>26</v>
      </c>
      <c r="J51" s="16">
        <f t="shared" si="8"/>
        <v>9.7719444444444442E-3</v>
      </c>
    </row>
    <row r="52" spans="1:10" x14ac:dyDescent="0.25">
      <c r="A52" s="9">
        <v>12</v>
      </c>
      <c r="B52" s="10">
        <v>0.76672150462962962</v>
      </c>
      <c r="C52" s="10">
        <v>0.77233695601851859</v>
      </c>
      <c r="D52" s="1">
        <v>485.17500000000001</v>
      </c>
      <c r="E52" s="15">
        <f t="shared" si="4"/>
        <v>1.2717013888889905E-3</v>
      </c>
      <c r="F52" s="3">
        <v>109.875</v>
      </c>
      <c r="G52" s="1" t="s">
        <v>26</v>
      </c>
      <c r="H52" s="3">
        <f t="shared" si="9"/>
        <v>851.00900000000001</v>
      </c>
      <c r="I52" s="1" t="s">
        <v>26</v>
      </c>
      <c r="J52" s="16">
        <f t="shared" si="8"/>
        <v>9.8496412037037042E-3</v>
      </c>
    </row>
    <row r="53" spans="1:10" x14ac:dyDescent="0.25">
      <c r="A53" s="9">
        <v>13</v>
      </c>
      <c r="B53" s="10">
        <v>0.83505934027777773</v>
      </c>
      <c r="C53" s="10">
        <v>0.840742361111111</v>
      </c>
      <c r="D53" s="1">
        <v>491.01299999999998</v>
      </c>
      <c r="E53" s="15">
        <f t="shared" si="4"/>
        <v>1.1856249999998569E-3</v>
      </c>
      <c r="F53" s="3">
        <v>102.438</v>
      </c>
      <c r="G53" s="1" t="s">
        <v>26</v>
      </c>
      <c r="H53" s="3">
        <f>D71+D53-F53</f>
        <v>853.68799999999999</v>
      </c>
      <c r="I53" s="1" t="s">
        <v>26</v>
      </c>
      <c r="J53" s="16">
        <f t="shared" si="8"/>
        <v>9.8806481481481488E-3</v>
      </c>
    </row>
    <row r="54" spans="1:10" x14ac:dyDescent="0.25">
      <c r="A54" s="9">
        <v>14</v>
      </c>
      <c r="B54" s="10">
        <v>0.90344385416666662</v>
      </c>
      <c r="C54" s="10">
        <v>0.90910767361111111</v>
      </c>
      <c r="D54" s="1">
        <v>489.35399999999998</v>
      </c>
      <c r="E54" s="15">
        <f t="shared" si="4"/>
        <v>1.1345023148148226E-3</v>
      </c>
      <c r="F54" s="3">
        <v>98.021000000000001</v>
      </c>
      <c r="G54" s="1" t="s">
        <v>26</v>
      </c>
      <c r="H54" s="3">
        <f t="shared" si="9"/>
        <v>858.39300000000003</v>
      </c>
      <c r="I54" s="1" t="s">
        <v>26</v>
      </c>
      <c r="J54" s="16">
        <f t="shared" si="8"/>
        <v>9.9351041666666667E-3</v>
      </c>
    </row>
    <row r="55" spans="1:10" x14ac:dyDescent="0.25">
      <c r="A55" s="9">
        <v>15</v>
      </c>
      <c r="B55" s="10">
        <v>0.97184165509259257</v>
      </c>
      <c r="C55" s="10">
        <v>0.97745296296296302</v>
      </c>
      <c r="D55" s="1">
        <v>484.81700000000001</v>
      </c>
      <c r="E55" s="15">
        <f t="shared" si="4"/>
        <v>1.1319907407407737E-3</v>
      </c>
      <c r="F55" s="3">
        <v>97.804000000000002</v>
      </c>
      <c r="G55" s="1" t="s">
        <v>26</v>
      </c>
      <c r="H55" s="3">
        <f t="shared" si="9"/>
        <v>864.40099999999995</v>
      </c>
      <c r="I55" s="1" t="s">
        <v>26</v>
      </c>
      <c r="J55" s="17">
        <f t="shared" si="8"/>
        <v>1.0004641203703703E-2</v>
      </c>
    </row>
    <row r="57" spans="1:10" x14ac:dyDescent="0.25">
      <c r="A57" s="2" t="s">
        <v>0</v>
      </c>
    </row>
    <row r="58" spans="1:10" x14ac:dyDescent="0.25">
      <c r="A58" s="9" t="s">
        <v>16</v>
      </c>
      <c r="B58" s="9" t="s">
        <v>17</v>
      </c>
      <c r="C58" s="9" t="s">
        <v>18</v>
      </c>
      <c r="D58" s="9" t="s">
        <v>19</v>
      </c>
      <c r="E58" s="13" t="s">
        <v>25</v>
      </c>
    </row>
    <row r="59" spans="1:10" x14ac:dyDescent="0.25">
      <c r="A59" s="9">
        <v>1</v>
      </c>
      <c r="B59" s="10">
        <v>1.8388692129629632E-2</v>
      </c>
      <c r="C59" s="10">
        <v>2.3950833333333334E-2</v>
      </c>
      <c r="D59" s="1">
        <v>480.56900000000002</v>
      </c>
      <c r="E59" s="14">
        <f>B77-C59</f>
        <v>5.2344907407407548E-4</v>
      </c>
    </row>
    <row r="60" spans="1:10" x14ac:dyDescent="0.25">
      <c r="A60" s="9">
        <v>2</v>
      </c>
      <c r="B60" s="10">
        <v>8.674818287037038E-2</v>
      </c>
      <c r="C60" s="10">
        <v>9.2377314814814815E-2</v>
      </c>
      <c r="D60" s="1">
        <v>486.358</v>
      </c>
      <c r="E60" s="14">
        <f t="shared" ref="E60:E73" si="10">B78-C60</f>
        <v>4.8172453703704265E-4</v>
      </c>
    </row>
    <row r="61" spans="1:10" x14ac:dyDescent="0.25">
      <c r="A61" s="9">
        <v>3</v>
      </c>
      <c r="B61" s="10">
        <v>0.15518223379629628</v>
      </c>
      <c r="C61" s="10">
        <v>0.16072399305555554</v>
      </c>
      <c r="D61" s="1">
        <v>478.80799999999999</v>
      </c>
      <c r="E61" s="14">
        <f t="shared" si="10"/>
        <v>5.9645833333335507E-4</v>
      </c>
    </row>
    <row r="62" spans="1:10" x14ac:dyDescent="0.25">
      <c r="A62" s="9">
        <v>4</v>
      </c>
      <c r="B62" s="10">
        <v>0.22370453703703705</v>
      </c>
      <c r="C62" s="10">
        <v>0.22902362268518517</v>
      </c>
      <c r="D62" s="1">
        <v>459.57</v>
      </c>
      <c r="E62" s="14">
        <f t="shared" si="10"/>
        <v>7.8114583333332988E-4</v>
      </c>
    </row>
    <row r="63" spans="1:10" x14ac:dyDescent="0.25">
      <c r="A63" s="9">
        <v>5</v>
      </c>
      <c r="B63" s="10">
        <v>0.2922633564814815</v>
      </c>
      <c r="C63" s="10">
        <v>0.29735267361111112</v>
      </c>
      <c r="D63" s="1">
        <v>439.71699999999998</v>
      </c>
      <c r="E63" s="14">
        <f t="shared" si="10"/>
        <v>8.9069444444445089E-4</v>
      </c>
    </row>
    <row r="64" spans="1:10" x14ac:dyDescent="0.25">
      <c r="A64" s="9">
        <v>6</v>
      </c>
      <c r="B64" s="10">
        <v>0.36076601851851847</v>
      </c>
      <c r="C64" s="10">
        <v>0.36578777777777777</v>
      </c>
      <c r="D64" s="1">
        <v>433.88099999999997</v>
      </c>
      <c r="E64" s="14">
        <f t="shared" si="10"/>
        <v>8.2506944444449282E-4</v>
      </c>
    </row>
    <row r="65" spans="1:5" x14ac:dyDescent="0.25">
      <c r="A65" s="9">
        <v>7</v>
      </c>
      <c r="B65" s="10">
        <v>0.42915347222222228</v>
      </c>
      <c r="C65" s="10">
        <v>0.43433943287037041</v>
      </c>
      <c r="D65" s="1">
        <v>448.06700000000001</v>
      </c>
      <c r="E65" s="14">
        <f t="shared" si="10"/>
        <v>6.1543981481482213E-4</v>
      </c>
    </row>
    <row r="66" spans="1:5" x14ac:dyDescent="0.25">
      <c r="A66" s="9">
        <v>8</v>
      </c>
      <c r="B66" s="10">
        <v>0.49745378472222224</v>
      </c>
      <c r="C66" s="10">
        <v>0.50293144675925927</v>
      </c>
      <c r="D66" s="1">
        <v>473.27</v>
      </c>
      <c r="E66" s="14">
        <f t="shared" si="10"/>
        <v>4.075115740740376E-4</v>
      </c>
    </row>
    <row r="67" spans="1:5" x14ac:dyDescent="0.25">
      <c r="A67" s="9">
        <v>9</v>
      </c>
      <c r="B67" s="10">
        <v>0.56574799768518524</v>
      </c>
      <c r="C67" s="10">
        <v>0.57146752314814819</v>
      </c>
      <c r="D67" s="1">
        <v>494.16699999999997</v>
      </c>
      <c r="E67" s="14">
        <f t="shared" si="10"/>
        <v>3.4703703703697908E-4</v>
      </c>
    </row>
    <row r="68" spans="1:5" x14ac:dyDescent="0.25">
      <c r="A68" s="9">
        <v>10</v>
      </c>
      <c r="B68" s="10">
        <v>0.63410768518518512</v>
      </c>
      <c r="C68" s="10">
        <v>0.6399003703703704</v>
      </c>
      <c r="D68" s="1">
        <v>500.48700000000002</v>
      </c>
      <c r="E68" s="14">
        <f t="shared" si="10"/>
        <v>4.7745370370366746E-4</v>
      </c>
    </row>
    <row r="69" spans="1:5" x14ac:dyDescent="0.25">
      <c r="A69" s="9">
        <v>11</v>
      </c>
      <c r="B69" s="10">
        <v>0.70255782407407408</v>
      </c>
      <c r="C69" s="10">
        <v>0.70824746527777771</v>
      </c>
      <c r="D69" s="1">
        <v>491.584</v>
      </c>
      <c r="E69" s="14">
        <f t="shared" si="10"/>
        <v>7.131018518519161E-4</v>
      </c>
    </row>
    <row r="70" spans="1:5" x14ac:dyDescent="0.25">
      <c r="A70" s="9">
        <v>12</v>
      </c>
      <c r="B70" s="10">
        <v>0.7710652546296296</v>
      </c>
      <c r="C70" s="10">
        <v>0.77657114583333342</v>
      </c>
      <c r="D70" s="1">
        <v>475.709</v>
      </c>
      <c r="E70" s="14">
        <f t="shared" si="10"/>
        <v>8.9313657407397162E-4</v>
      </c>
    </row>
    <row r="71" spans="1:5" x14ac:dyDescent="0.25">
      <c r="A71" s="9">
        <v>13</v>
      </c>
      <c r="B71" s="10">
        <v>0.83955673611111115</v>
      </c>
      <c r="C71" s="10">
        <v>0.84493998842592599</v>
      </c>
      <c r="D71" s="1">
        <v>465.113</v>
      </c>
      <c r="E71" s="14">
        <f t="shared" si="10"/>
        <v>8.9950231481472631E-4</v>
      </c>
    </row>
    <row r="72" spans="1:5" x14ac:dyDescent="0.25">
      <c r="A72" s="9">
        <v>14</v>
      </c>
      <c r="B72" s="10">
        <v>0.90797317129629629</v>
      </c>
      <c r="C72" s="10">
        <v>0.91337895833333338</v>
      </c>
      <c r="D72" s="1">
        <v>467.06</v>
      </c>
      <c r="E72" s="14">
        <f t="shared" si="10"/>
        <v>7.4870370370361261E-4</v>
      </c>
    </row>
    <row r="73" spans="1:5" x14ac:dyDescent="0.25">
      <c r="A73" s="9">
        <v>15</v>
      </c>
      <c r="B73" s="10">
        <v>0.97632097222222225</v>
      </c>
      <c r="C73" s="10">
        <v>0.98184629629629627</v>
      </c>
      <c r="D73" s="1">
        <v>477.38799999999998</v>
      </c>
      <c r="E73" s="14">
        <f t="shared" si="10"/>
        <v>5.6841435185184253E-4</v>
      </c>
    </row>
    <row r="75" spans="1:5" x14ac:dyDescent="0.25">
      <c r="A75" s="2" t="s">
        <v>21</v>
      </c>
    </row>
    <row r="76" spans="1:5" x14ac:dyDescent="0.25">
      <c r="A76" s="9" t="s">
        <v>16</v>
      </c>
      <c r="B76" s="9" t="s">
        <v>17</v>
      </c>
      <c r="C76" s="9" t="s">
        <v>18</v>
      </c>
      <c r="D76" s="9" t="s">
        <v>19</v>
      </c>
    </row>
    <row r="77" spans="1:5" x14ac:dyDescent="0.25">
      <c r="A77" s="9">
        <v>1</v>
      </c>
      <c r="B77" s="10">
        <v>2.447428240740741E-2</v>
      </c>
      <c r="C77" s="10">
        <v>3.0099270833333334E-2</v>
      </c>
      <c r="D77" s="1">
        <v>485.99799999999999</v>
      </c>
    </row>
    <row r="78" spans="1:5" x14ac:dyDescent="0.25">
      <c r="A78" s="9">
        <v>2</v>
      </c>
      <c r="B78" s="10">
        <v>9.2859039351851858E-2</v>
      </c>
      <c r="C78" s="10">
        <v>9.8498819444444441E-2</v>
      </c>
      <c r="D78" s="1">
        <v>487.27699999999999</v>
      </c>
    </row>
    <row r="79" spans="1:5" x14ac:dyDescent="0.25">
      <c r="A79" s="9">
        <v>3</v>
      </c>
      <c r="B79" s="10">
        <v>0.1613204513888889</v>
      </c>
      <c r="C79" s="10">
        <v>0.16685768518518518</v>
      </c>
      <c r="D79" s="1">
        <v>478.41699999999997</v>
      </c>
    </row>
    <row r="80" spans="1:5" x14ac:dyDescent="0.25">
      <c r="A80" s="9">
        <v>4</v>
      </c>
      <c r="B80" s="10">
        <v>0.2298047685185185</v>
      </c>
      <c r="C80" s="10">
        <v>0.23524516203703705</v>
      </c>
      <c r="D80" s="1">
        <v>470.05099999999999</v>
      </c>
    </row>
    <row r="81" spans="1:4" x14ac:dyDescent="0.25">
      <c r="A81" s="9">
        <v>5</v>
      </c>
      <c r="B81" s="10">
        <v>0.29824336805555557</v>
      </c>
      <c r="C81" s="10">
        <v>0.30370721064814815</v>
      </c>
      <c r="D81" s="1">
        <v>472.07600000000002</v>
      </c>
    </row>
    <row r="82" spans="1:4" x14ac:dyDescent="0.25">
      <c r="A82" s="9">
        <v>6</v>
      </c>
      <c r="B82" s="10">
        <v>0.36661284722222226</v>
      </c>
      <c r="C82" s="10">
        <v>0.37222398148148145</v>
      </c>
      <c r="D82" s="1">
        <v>484.803</v>
      </c>
    </row>
    <row r="83" spans="1:4" x14ac:dyDescent="0.25">
      <c r="A83" s="9">
        <v>7</v>
      </c>
      <c r="B83" s="10">
        <v>0.43495487268518523</v>
      </c>
      <c r="C83" s="10">
        <v>0.44072340277777777</v>
      </c>
      <c r="D83" s="1">
        <v>498.40199999999999</v>
      </c>
    </row>
    <row r="84" spans="1:4" x14ac:dyDescent="0.25">
      <c r="A84" s="9">
        <v>8</v>
      </c>
      <c r="B84" s="10">
        <v>0.50333895833333331</v>
      </c>
      <c r="C84" s="10">
        <v>0.50914100694444442</v>
      </c>
      <c r="D84" s="1">
        <v>501.29700000000003</v>
      </c>
    </row>
    <row r="85" spans="1:4" x14ac:dyDescent="0.25">
      <c r="A85" s="9">
        <v>9</v>
      </c>
      <c r="B85" s="10">
        <v>0.57181456018518517</v>
      </c>
      <c r="C85" s="10">
        <v>0.57746362268518514</v>
      </c>
      <c r="D85" s="1">
        <v>488.07900000000001</v>
      </c>
    </row>
    <row r="86" spans="1:4" x14ac:dyDescent="0.25">
      <c r="A86" s="9">
        <v>10</v>
      </c>
      <c r="B86" s="10">
        <v>0.64037782407407406</v>
      </c>
      <c r="C86" s="10">
        <v>0.64573540509259264</v>
      </c>
      <c r="D86" s="1">
        <v>462.89600000000002</v>
      </c>
    </row>
    <row r="87" spans="1:4" x14ac:dyDescent="0.25">
      <c r="A87" s="9">
        <v>11</v>
      </c>
      <c r="B87" s="10">
        <v>0.70896056712962963</v>
      </c>
      <c r="C87" s="10">
        <v>0.71403850694444448</v>
      </c>
      <c r="D87" s="1">
        <v>438.73399999999998</v>
      </c>
    </row>
    <row r="88" spans="1:4" x14ac:dyDescent="0.25">
      <c r="A88" s="9">
        <v>12</v>
      </c>
      <c r="B88" s="10">
        <v>0.77746428240740739</v>
      </c>
      <c r="C88" s="10">
        <v>0.78244643518518509</v>
      </c>
      <c r="D88" s="1">
        <v>430.45699999999999</v>
      </c>
    </row>
    <row r="89" spans="1:4" x14ac:dyDescent="0.25">
      <c r="A89" s="9">
        <v>13</v>
      </c>
      <c r="B89" s="10">
        <v>0.84583949074074072</v>
      </c>
      <c r="C89" s="10">
        <v>0.8509608680555556</v>
      </c>
      <c r="D89" s="1">
        <v>442.48700000000002</v>
      </c>
    </row>
    <row r="90" spans="1:4" x14ac:dyDescent="0.25">
      <c r="A90" s="9">
        <v>14</v>
      </c>
      <c r="B90" s="10">
        <v>0.91412766203703699</v>
      </c>
      <c r="C90" s="10">
        <v>0.91950396990740746</v>
      </c>
      <c r="D90" s="1">
        <v>464.51299999999998</v>
      </c>
    </row>
    <row r="91" spans="1:4" x14ac:dyDescent="0.25">
      <c r="A91" s="9">
        <v>15</v>
      </c>
      <c r="B91" s="10">
        <v>0.98241471064814812</v>
      </c>
      <c r="C91" s="10">
        <v>0.98799075231481481</v>
      </c>
      <c r="D91" s="1">
        <v>481.77</v>
      </c>
    </row>
    <row r="92" spans="1:4" x14ac:dyDescent="0.25">
      <c r="B92" s="10"/>
    </row>
  </sheetData>
  <mergeCells count="3">
    <mergeCell ref="E40:G40"/>
    <mergeCell ref="H40:J40"/>
    <mergeCell ref="B27:F31"/>
  </mergeCells>
  <pageMargins left="0.7" right="0.7" top="0.75" bottom="0.75" header="0.3" footer="0.3"/>
  <pageSetup paperSize="9" orientation="portrait" r:id="rId1"/>
  <ignoredErrors>
    <ignoredError sqref="M4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E6CD4-5B82-4CA3-9BA1-F34F65D117D6}">
  <dimension ref="B2:F17"/>
  <sheetViews>
    <sheetView tabSelected="1" workbookViewId="0">
      <selection activeCell="I19" sqref="I19"/>
    </sheetView>
  </sheetViews>
  <sheetFormatPr defaultRowHeight="13.8" x14ac:dyDescent="0.25"/>
  <cols>
    <col min="1" max="1" width="8.88671875" style="1"/>
    <col min="2" max="2" width="8.44140625" style="1" customWidth="1"/>
    <col min="3" max="3" width="13.33203125" style="1" customWidth="1"/>
    <col min="4" max="4" width="14.21875" style="1" customWidth="1"/>
    <col min="5" max="6" width="12.77734375" style="1" customWidth="1"/>
    <col min="7" max="16384" width="8.88671875" style="1"/>
  </cols>
  <sheetData>
    <row r="2" spans="2:6" x14ac:dyDescent="0.25">
      <c r="B2" s="23" t="s">
        <v>16</v>
      </c>
      <c r="C2" s="23" t="s">
        <v>32</v>
      </c>
      <c r="D2" s="23" t="s">
        <v>33</v>
      </c>
      <c r="E2" s="23" t="s">
        <v>34</v>
      </c>
      <c r="F2" s="23" t="s">
        <v>35</v>
      </c>
    </row>
    <row r="3" spans="2:6" x14ac:dyDescent="0.25">
      <c r="B3" s="24">
        <v>1</v>
      </c>
      <c r="C3" s="25">
        <v>482.63799999999998</v>
      </c>
      <c r="D3" s="25">
        <v>480.56900000000002</v>
      </c>
      <c r="E3" s="26">
        <v>97.703999999999994</v>
      </c>
      <c r="F3" s="26">
        <v>865.50300000000004</v>
      </c>
    </row>
    <row r="4" spans="2:6" x14ac:dyDescent="0.25">
      <c r="B4" s="27">
        <v>2</v>
      </c>
      <c r="C4" s="28">
        <v>470.642</v>
      </c>
      <c r="D4" s="28">
        <v>486.358</v>
      </c>
      <c r="E4" s="29">
        <v>92.724999999999994</v>
      </c>
      <c r="F4" s="29">
        <v>864.27499999999998</v>
      </c>
    </row>
    <row r="5" spans="2:6" x14ac:dyDescent="0.25">
      <c r="B5" s="27">
        <v>3</v>
      </c>
      <c r="C5" s="28">
        <v>442.99900000000002</v>
      </c>
      <c r="D5" s="28">
        <v>478.80799999999999</v>
      </c>
      <c r="E5" s="29">
        <v>73.406000000000006</v>
      </c>
      <c r="F5" s="29">
        <v>848.40100000000007</v>
      </c>
    </row>
    <row r="6" spans="2:6" x14ac:dyDescent="0.25">
      <c r="B6" s="27">
        <v>4</v>
      </c>
      <c r="C6" s="28">
        <v>393.83</v>
      </c>
      <c r="D6" s="28">
        <v>459.57</v>
      </c>
      <c r="E6" s="29">
        <v>37.524999999999999</v>
      </c>
      <c r="F6" s="29">
        <v>815.875</v>
      </c>
    </row>
    <row r="7" spans="2:6" x14ac:dyDescent="0.25">
      <c r="B7" s="27">
        <v>5</v>
      </c>
      <c r="C7" s="28">
        <v>325.91199999999998</v>
      </c>
      <c r="D7" s="33">
        <v>439.71699999999998</v>
      </c>
      <c r="E7" s="39" t="s">
        <v>36</v>
      </c>
      <c r="F7" s="40"/>
    </row>
    <row r="8" spans="2:6" x14ac:dyDescent="0.25">
      <c r="B8" s="27">
        <v>6</v>
      </c>
      <c r="C8" s="28">
        <v>258.64299999999997</v>
      </c>
      <c r="D8" s="33">
        <v>433.88099999999997</v>
      </c>
      <c r="E8" s="41"/>
      <c r="F8" s="42"/>
    </row>
    <row r="9" spans="2:6" x14ac:dyDescent="0.25">
      <c r="B9" s="27">
        <v>7</v>
      </c>
      <c r="C9" s="28">
        <v>234.34100000000001</v>
      </c>
      <c r="D9" s="33">
        <v>448.06700000000001</v>
      </c>
      <c r="E9" s="41"/>
      <c r="F9" s="42"/>
    </row>
    <row r="10" spans="2:6" x14ac:dyDescent="0.25">
      <c r="B10" s="27">
        <v>8</v>
      </c>
      <c r="C10" s="28">
        <v>277.327</v>
      </c>
      <c r="D10" s="33">
        <v>473.27</v>
      </c>
      <c r="E10" s="43"/>
      <c r="F10" s="44"/>
    </row>
    <row r="11" spans="2:6" x14ac:dyDescent="0.25">
      <c r="B11" s="27">
        <v>9</v>
      </c>
      <c r="C11" s="28">
        <v>351.18099999999998</v>
      </c>
      <c r="D11" s="28">
        <v>494.16699999999997</v>
      </c>
      <c r="E11" s="29">
        <v>52.63</v>
      </c>
      <c r="F11" s="29">
        <v>792.71799999999996</v>
      </c>
    </row>
    <row r="12" spans="2:6" x14ac:dyDescent="0.25">
      <c r="B12" s="27">
        <v>10</v>
      </c>
      <c r="C12" s="28">
        <v>418.18400000000003</v>
      </c>
      <c r="D12" s="28">
        <v>500.48700000000002</v>
      </c>
      <c r="E12" s="29">
        <v>92.790999999999997</v>
      </c>
      <c r="F12" s="29">
        <v>825.88000000000011</v>
      </c>
    </row>
    <row r="13" spans="2:6" x14ac:dyDescent="0.25">
      <c r="B13" s="27">
        <v>11</v>
      </c>
      <c r="C13" s="28">
        <v>463.14400000000001</v>
      </c>
      <c r="D13" s="28">
        <v>491.584</v>
      </c>
      <c r="E13" s="29">
        <v>110.432</v>
      </c>
      <c r="F13" s="29">
        <v>844.29600000000005</v>
      </c>
    </row>
    <row r="14" spans="2:6" x14ac:dyDescent="0.25">
      <c r="B14" s="27">
        <v>12</v>
      </c>
      <c r="C14" s="28">
        <v>485.17500000000001</v>
      </c>
      <c r="D14" s="28">
        <v>475.709</v>
      </c>
      <c r="E14" s="29">
        <v>109.875</v>
      </c>
      <c r="F14" s="29">
        <v>851.00900000000001</v>
      </c>
    </row>
    <row r="15" spans="2:6" x14ac:dyDescent="0.25">
      <c r="B15" s="27">
        <v>13</v>
      </c>
      <c r="C15" s="28">
        <v>491.01299999999998</v>
      </c>
      <c r="D15" s="28">
        <v>465.113</v>
      </c>
      <c r="E15" s="29">
        <v>102.438</v>
      </c>
      <c r="F15" s="29">
        <v>853.68799999999999</v>
      </c>
    </row>
    <row r="16" spans="2:6" x14ac:dyDescent="0.25">
      <c r="B16" s="27">
        <v>14</v>
      </c>
      <c r="C16" s="28">
        <v>489.35399999999998</v>
      </c>
      <c r="D16" s="28">
        <v>467.06</v>
      </c>
      <c r="E16" s="29">
        <v>98.021000000000001</v>
      </c>
      <c r="F16" s="29">
        <v>858.39300000000003</v>
      </c>
    </row>
    <row r="17" spans="2:6" x14ac:dyDescent="0.25">
      <c r="B17" s="30">
        <v>15</v>
      </c>
      <c r="C17" s="31">
        <v>484.81700000000001</v>
      </c>
      <c r="D17" s="31">
        <v>477.38799999999998</v>
      </c>
      <c r="E17" s="32">
        <v>97.804000000000002</v>
      </c>
      <c r="F17" s="32">
        <v>864.40099999999995</v>
      </c>
    </row>
  </sheetData>
  <mergeCells count="1">
    <mergeCell ref="E7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Foglio2</vt:lpstr>
      <vt:lpstr>Foglio3</vt:lpstr>
      <vt:lpstr>Foglio4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2015-06-05T18:19:34Z</dcterms:created>
  <dcterms:modified xsi:type="dcterms:W3CDTF">2022-12-04T20:41:18Z</dcterms:modified>
</cp:coreProperties>
</file>